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8研发费用\专项报告1：研发费用专项报告模板（高新企业申报）\"/>
    </mc:Choice>
  </mc:AlternateContent>
  <xr:revisionPtr revIDLastSave="0" documentId="13_ncr:1_{4B9F1399-41D7-42DE-B8FA-AA3765380172}" xr6:coauthVersionLast="47" xr6:coauthVersionMax="47" xr10:uidLastSave="{00000000-0000-0000-0000-000000000000}"/>
  <bookViews>
    <workbookView xWindow="-120" yWindow="-120" windowWidth="21840" windowHeight="13140" activeTab="3" xr2:uid="{2677AADA-3E28-4E2F-ACE7-EFE950DB982A}"/>
  </bookViews>
  <sheets>
    <sheet name="2018年费用明细" sheetId="1" r:id="rId1"/>
    <sheet name="2019年费用明细" sheetId="2" r:id="rId2"/>
    <sheet name="2020年费用明细" sheetId="3" r:id="rId3"/>
    <sheet name="研究开发费用总额比例" sheetId="4" r:id="rId4"/>
  </sheets>
  <externalReferences>
    <externalReference r:id="rId5"/>
    <externalReference r:id="rId6"/>
    <externalReference r:id="rId7"/>
  </externalReferences>
  <definedNames>
    <definedName name="_xlnm.Print_Area" localSheetId="0">'2018年费用明细'!$A$1:$G$19</definedName>
    <definedName name="_xlnm.Print_Area" localSheetId="1">'2019年费用明细'!$A$1:$I$19</definedName>
    <definedName name="_xlnm.Print_Area" localSheetId="2">'2020年费用明细'!$A$1:$J$19</definedName>
    <definedName name="核算项目明细账_521_017">#REF!</definedName>
    <definedName name="税款所属期间">"税款所属期间："&amp;YEAR([1]首页!$F$9)&amp;"年"&amp;MONTH([1]首页!$F$9)&amp;"月"&amp;DAY([1]首页!$F$9)&amp;"日至"&amp;YEAR([1]首页!$H$9)&amp;"年"&amp;MONTH([1]首页!$H$9)&amp;"月"&amp;DAY([1]首页!$H$9)&amp;"日"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3" l="1"/>
  <c r="J10" i="3"/>
  <c r="J13" i="3"/>
  <c r="J14" i="3"/>
  <c r="G12" i="3" l="1"/>
  <c r="F12" i="3"/>
  <c r="E12" i="3"/>
  <c r="D12" i="3"/>
  <c r="C12" i="3"/>
  <c r="B12" i="3"/>
  <c r="G11" i="3"/>
  <c r="F11" i="3"/>
  <c r="E11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J7" i="3" l="1"/>
  <c r="J6" i="3"/>
  <c r="J8" i="3"/>
  <c r="J11" i="3"/>
  <c r="J12" i="3"/>
  <c r="E25" i="4"/>
  <c r="D25" i="4"/>
  <c r="C25" i="4"/>
  <c r="I16" i="3"/>
  <c r="H16" i="3"/>
  <c r="E16" i="3"/>
  <c r="E17" i="3" s="1"/>
  <c r="E23" i="4"/>
  <c r="D5" i="3"/>
  <c r="D15" i="3" s="1"/>
  <c r="E18" i="4" s="1"/>
  <c r="F18" i="4" s="1"/>
  <c r="C16" i="3"/>
  <c r="C17" i="3" s="1"/>
  <c r="G5" i="3"/>
  <c r="G15" i="3" s="1"/>
  <c r="E21" i="4" s="1"/>
  <c r="F21" i="4" s="1"/>
  <c r="G16" i="3"/>
  <c r="F16" i="3"/>
  <c r="F17" i="3" s="1"/>
  <c r="E5" i="3"/>
  <c r="E15" i="3" s="1"/>
  <c r="E19" i="4" s="1"/>
  <c r="F19" i="4" s="1"/>
  <c r="C5" i="3"/>
  <c r="C15" i="3" s="1"/>
  <c r="E17" i="4" s="1"/>
  <c r="F17" i="4" s="1"/>
  <c r="B5" i="3"/>
  <c r="I5" i="3"/>
  <c r="I15" i="3" s="1"/>
  <c r="H5" i="3"/>
  <c r="H15" i="3" s="1"/>
  <c r="F5" i="3"/>
  <c r="F15" i="3" s="1"/>
  <c r="E20" i="4" s="1"/>
  <c r="F20" i="4" s="1"/>
  <c r="A2" i="3"/>
  <c r="I14" i="2"/>
  <c r="I13" i="2"/>
  <c r="H12" i="2"/>
  <c r="G12" i="2"/>
  <c r="F12" i="2"/>
  <c r="E12" i="2"/>
  <c r="D12" i="2"/>
  <c r="C12" i="2"/>
  <c r="B12" i="2"/>
  <c r="I11" i="2"/>
  <c r="I10" i="2"/>
  <c r="I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A2" i="2"/>
  <c r="G14" i="1"/>
  <c r="G13" i="1"/>
  <c r="F12" i="1"/>
  <c r="E12" i="1"/>
  <c r="D12" i="1"/>
  <c r="C12" i="1"/>
  <c r="B12" i="1"/>
  <c r="F11" i="1"/>
  <c r="E11" i="1"/>
  <c r="D11" i="1"/>
  <c r="C11" i="1"/>
  <c r="G10" i="1"/>
  <c r="G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B5" i="1" s="1"/>
  <c r="B15" i="1" s="1"/>
  <c r="A2" i="1"/>
  <c r="F25" i="4" l="1"/>
  <c r="G7" i="1"/>
  <c r="E5" i="1"/>
  <c r="E15" i="1" s="1"/>
  <c r="C7" i="4" s="1"/>
  <c r="F7" i="4" s="1"/>
  <c r="G11" i="1"/>
  <c r="D16" i="1"/>
  <c r="D17" i="1" s="1"/>
  <c r="E16" i="1"/>
  <c r="B16" i="2"/>
  <c r="F5" i="2"/>
  <c r="F15" i="2" s="1"/>
  <c r="D13" i="4" s="1"/>
  <c r="F13" i="4" s="1"/>
  <c r="G16" i="2"/>
  <c r="D5" i="2"/>
  <c r="D15" i="2" s="1"/>
  <c r="D11" i="4" s="1"/>
  <c r="F11" i="4" s="1"/>
  <c r="H5" i="2"/>
  <c r="H15" i="2" s="1"/>
  <c r="D15" i="4" s="1"/>
  <c r="F15" i="4" s="1"/>
  <c r="I7" i="2"/>
  <c r="G8" i="1"/>
  <c r="C5" i="1"/>
  <c r="C15" i="1" s="1"/>
  <c r="C5" i="4" s="1"/>
  <c r="F5" i="4" s="1"/>
  <c r="B16" i="1"/>
  <c r="B17" i="1" s="1"/>
  <c r="D5" i="1"/>
  <c r="D15" i="1" s="1"/>
  <c r="C6" i="4" s="1"/>
  <c r="F6" i="4" s="1"/>
  <c r="C16" i="1"/>
  <c r="C17" i="1" s="1"/>
  <c r="G6" i="1"/>
  <c r="D16" i="2"/>
  <c r="D17" i="2" s="1"/>
  <c r="E5" i="2"/>
  <c r="E15" i="2" s="1"/>
  <c r="D12" i="4" s="1"/>
  <c r="F12" i="4" s="1"/>
  <c r="I8" i="2"/>
  <c r="H16" i="2"/>
  <c r="E16" i="2"/>
  <c r="C16" i="2"/>
  <c r="C17" i="2" s="1"/>
  <c r="G5" i="2"/>
  <c r="G15" i="2" s="1"/>
  <c r="D14" i="4" s="1"/>
  <c r="F14" i="4" s="1"/>
  <c r="I12" i="2"/>
  <c r="D23" i="4" s="1"/>
  <c r="J5" i="3"/>
  <c r="C4" i="4"/>
  <c r="B17" i="2"/>
  <c r="B15" i="3"/>
  <c r="J15" i="3" s="1"/>
  <c r="F16" i="1"/>
  <c r="F16" i="2"/>
  <c r="B16" i="3"/>
  <c r="F5" i="1"/>
  <c r="F15" i="1" s="1"/>
  <c r="C8" i="4" s="1"/>
  <c r="F8" i="4" s="1"/>
  <c r="G12" i="1"/>
  <c r="C23" i="4" s="1"/>
  <c r="D16" i="3"/>
  <c r="D17" i="3" s="1"/>
  <c r="I6" i="2"/>
  <c r="B5" i="2"/>
  <c r="C5" i="2"/>
  <c r="C15" i="2" s="1"/>
  <c r="D10" i="4" s="1"/>
  <c r="F10" i="4" s="1"/>
  <c r="G16" i="1" l="1"/>
  <c r="C24" i="4" s="1"/>
  <c r="I16" i="2"/>
  <c r="D24" i="4" s="1"/>
  <c r="J16" i="3"/>
  <c r="E24" i="4" s="1"/>
  <c r="F23" i="4"/>
  <c r="B17" i="3"/>
  <c r="E16" i="4"/>
  <c r="G17" i="1"/>
  <c r="J17" i="1" s="1"/>
  <c r="I17" i="2"/>
  <c r="I5" i="2"/>
  <c r="B15" i="2"/>
  <c r="C22" i="4"/>
  <c r="F4" i="4"/>
  <c r="G5" i="1"/>
  <c r="G15" i="1"/>
  <c r="C26" i="4" l="1"/>
  <c r="F16" i="4"/>
  <c r="E22" i="4"/>
  <c r="E28" i="4" s="1"/>
  <c r="J17" i="3"/>
  <c r="M17" i="3" s="1"/>
  <c r="C27" i="4"/>
  <c r="I15" i="2"/>
  <c r="D9" i="4"/>
  <c r="C28" i="4"/>
  <c r="F24" i="4"/>
  <c r="F9" i="4" l="1"/>
  <c r="D22" i="4"/>
  <c r="E26" i="4"/>
  <c r="E27" i="4"/>
  <c r="D26" i="4" l="1"/>
  <c r="D27" i="4"/>
  <c r="D28" i="4"/>
  <c r="F22" i="4"/>
  <c r="F26" i="4" l="1"/>
  <c r="F27" i="4"/>
  <c r="F28" i="4"/>
</calcChain>
</file>

<file path=xl/sharedStrings.xml><?xml version="1.0" encoding="utf-8"?>
<sst xmlns="http://schemas.openxmlformats.org/spreadsheetml/2006/main" count="115" uniqueCount="55">
  <si>
    <t>2018年度研究开发费用结构明细表</t>
  </si>
  <si>
    <t>单位：万元</t>
  </si>
  <si>
    <t>研发项目编号</t>
  </si>
  <si>
    <t>RD01</t>
  </si>
  <si>
    <t>RD02</t>
  </si>
  <si>
    <t>RD03</t>
  </si>
  <si>
    <t>RD04</t>
  </si>
  <si>
    <t>RD05</t>
  </si>
  <si>
    <t>合计</t>
  </si>
  <si>
    <r>
      <rPr>
        <b/>
        <sz val="11"/>
        <color indexed="8"/>
        <rFont val="宋体"/>
        <family val="3"/>
        <charset val="134"/>
      </rPr>
      <t>科目</t>
    </r>
    <r>
      <rPr>
        <b/>
        <sz val="11"/>
        <color indexed="8"/>
        <rFont val="宋体"/>
        <family val="3"/>
        <charset val="134"/>
      </rPr>
      <t xml:space="preserve">  </t>
    </r>
    <r>
      <rPr>
        <b/>
        <sz val="11"/>
        <color indexed="8"/>
        <rFont val="宋体"/>
        <family val="3"/>
        <charset val="134"/>
      </rPr>
      <t xml:space="preserve">  累计发生额</t>
    </r>
  </si>
  <si>
    <t>一、内部研究开发投入额</t>
  </si>
  <si>
    <t>其中：人员人工</t>
  </si>
  <si>
    <t xml:space="preserve">      直接投入</t>
  </si>
  <si>
    <t xml:space="preserve">      折旧费用与长期费用摊销</t>
  </si>
  <si>
    <t xml:space="preserve">      设计费</t>
  </si>
  <si>
    <t xml:space="preserve">      设备调试费</t>
  </si>
  <si>
    <t xml:space="preserve">      无形资产摊销</t>
  </si>
  <si>
    <t xml:space="preserve">      其他费用</t>
  </si>
  <si>
    <t>二、委托外部研究开发投入额</t>
  </si>
  <si>
    <t>其中:境内的外部研发投入额</t>
  </si>
  <si>
    <t>三、研究开发投入额(内、外部)合计</t>
  </si>
  <si>
    <t>其中:境内研究开发投入额</t>
  </si>
  <si>
    <t>各项目所占费用总额比例</t>
  </si>
  <si>
    <t>2019年度研究开发费用结构明细表</t>
  </si>
  <si>
    <t>RD06</t>
  </si>
  <si>
    <t>RD07</t>
  </si>
  <si>
    <t>RD08</t>
  </si>
  <si>
    <t>RD09</t>
  </si>
  <si>
    <t>RD10</t>
  </si>
  <si>
    <t>RD11</t>
  </si>
  <si>
    <t>RD12</t>
  </si>
  <si>
    <t>2020年度研究开发费用结构明细表</t>
  </si>
  <si>
    <t>RD13</t>
  </si>
  <si>
    <t>RD14</t>
  </si>
  <si>
    <t>RD15</t>
  </si>
  <si>
    <t>RD16</t>
  </si>
  <si>
    <t>RD17</t>
  </si>
  <si>
    <t>RD18</t>
  </si>
  <si>
    <r>
      <rPr>
        <b/>
        <sz val="16"/>
        <rFont val="宋体"/>
        <family val="3"/>
        <charset val="134"/>
      </rPr>
      <t xml:space="preserve">研究开发费用总额及比例     </t>
    </r>
    <r>
      <rPr>
        <b/>
        <sz val="12"/>
        <rFont val="宋体"/>
        <family val="3"/>
        <charset val="134"/>
      </rPr>
      <t xml:space="preserve"> </t>
    </r>
  </si>
  <si>
    <t xml:space="preserve">研究开发项目名称                    </t>
  </si>
  <si>
    <t>2018年</t>
  </si>
  <si>
    <t>2019年</t>
  </si>
  <si>
    <t>2020年</t>
  </si>
  <si>
    <t>合计：</t>
  </si>
  <si>
    <t>其中：</t>
  </si>
  <si>
    <t>其他研发费用</t>
  </si>
  <si>
    <t>境内研发投入额</t>
  </si>
  <si>
    <t>销售收入</t>
  </si>
  <si>
    <t>研发费用占销售收入比例</t>
  </si>
  <si>
    <t>其他研发费用占研发费用投入总额的比例</t>
  </si>
  <si>
    <t>境内发生研发费用占研发费用投入总额的比例</t>
  </si>
  <si>
    <t xml:space="preserve">企业填报人签字：                                    </t>
  </si>
  <si>
    <t xml:space="preserve">中介机构签字：       </t>
  </si>
  <si>
    <t xml:space="preserve">中介机构签字：       </t>
    <phoneticPr fontId="3" type="noConversion"/>
  </si>
  <si>
    <t>公司名称：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</si>
</sst>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-* #,##0.00_-;\-* #,##0.00_-;_-* &quot;-&quot;??_-;_-@_-"/>
    <numFmt numFmtId="177" formatCode="_ \¥* #,##0.00_ ;_ \¥* \-#,##0.00_ ;_ \¥* &quot;-&quot;??_ ;_ @_ "/>
    <numFmt numFmtId="178" formatCode="#,##0.00_);[Red]\(#,##0.00\)"/>
    <numFmt numFmtId="179" formatCode="0.00_ "/>
  </numFmts>
  <fonts count="2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等线"/>
      <family val="2"/>
      <charset val="134"/>
      <scheme val="minor"/>
    </font>
    <font>
      <sz val="14"/>
      <name val="楷体_GB2312"/>
      <charset val="134"/>
    </font>
    <font>
      <sz val="12"/>
      <color indexed="8"/>
      <name val="宋体"/>
      <family val="3"/>
      <charset val="134"/>
    </font>
    <font>
      <sz val="12"/>
      <name val="楷体_GB2312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楷体_GB2312"/>
      <charset val="134"/>
    </font>
    <font>
      <sz val="11"/>
      <color indexed="8"/>
      <name val="宋体"/>
      <family val="3"/>
      <charset val="134"/>
    </font>
    <font>
      <sz val="11"/>
      <color indexed="23"/>
      <name val="宋体"/>
      <family val="3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rgb="FF000000"/>
      <name val="微软雅黑"/>
      <family val="2"/>
      <charset val="134"/>
    </font>
    <font>
      <sz val="10"/>
      <name val="宋体"/>
      <family val="3"/>
      <charset val="134"/>
    </font>
    <font>
      <sz val="10"/>
      <name val="Helv"/>
      <family val="2"/>
    </font>
    <font>
      <b/>
      <sz val="12"/>
      <name val="宋体"/>
      <family val="3"/>
      <charset val="134"/>
    </font>
    <font>
      <sz val="12"/>
      <name val="Helv"/>
      <family val="2"/>
    </font>
    <font>
      <sz val="11"/>
      <name val="宋体"/>
      <family val="3"/>
      <charset val="134"/>
    </font>
    <font>
      <sz val="10"/>
      <name val="楷体_GB231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>
      <alignment vertical="center"/>
    </xf>
    <xf numFmtId="0" fontId="16" fillId="0" borderId="0"/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7" fillId="0" borderId="2" xfId="2" applyFont="1" applyFill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176" fontId="7" fillId="0" borderId="3" xfId="2" applyFont="1" applyFill="1" applyBorder="1" applyAlignment="1">
      <alignment horizontal="left" vertical="center" wrapText="1"/>
    </xf>
    <xf numFmtId="176" fontId="10" fillId="0" borderId="3" xfId="2" applyFont="1" applyBorder="1" applyAlignment="1">
      <alignment horizontal="left" vertical="center" wrapText="1"/>
    </xf>
    <xf numFmtId="176" fontId="7" fillId="0" borderId="5" xfId="2" applyFont="1" applyFill="1" applyBorder="1" applyAlignment="1">
      <alignment horizontal="justify" vertical="center" wrapText="1"/>
    </xf>
    <xf numFmtId="176" fontId="7" fillId="0" borderId="0" xfId="2" applyFont="1" applyFill="1" applyBorder="1" applyAlignment="1">
      <alignment horizontal="justify" vertical="center" wrapText="1"/>
    </xf>
    <xf numFmtId="43" fontId="9" fillId="0" borderId="0" xfId="1" applyNumberFormat="1" applyFont="1" applyAlignment="1">
      <alignment vertical="center"/>
    </xf>
    <xf numFmtId="176" fontId="10" fillId="0" borderId="5" xfId="2" applyFont="1" applyBorder="1" applyAlignment="1">
      <alignment horizontal="justify" vertical="center" wrapText="1"/>
    </xf>
    <xf numFmtId="176" fontId="10" fillId="0" borderId="0" xfId="2" applyFont="1" applyFill="1" applyBorder="1" applyAlignment="1">
      <alignment horizontal="justify" vertical="center" wrapText="1"/>
    </xf>
    <xf numFmtId="176" fontId="10" fillId="0" borderId="5" xfId="2" applyFont="1" applyFill="1" applyBorder="1" applyAlignment="1">
      <alignment horizontal="justify" vertical="center" wrapText="1"/>
    </xf>
    <xf numFmtId="176" fontId="10" fillId="0" borderId="5" xfId="2" applyFont="1" applyFill="1" applyBorder="1" applyAlignment="1">
      <alignment horizontal="left" vertical="center" wrapText="1"/>
    </xf>
    <xf numFmtId="176" fontId="11" fillId="0" borderId="0" xfId="2" applyFont="1" applyFill="1" applyBorder="1" applyAlignment="1">
      <alignment horizontal="justify" vertical="center" wrapText="1"/>
    </xf>
    <xf numFmtId="176" fontId="10" fillId="0" borderId="5" xfId="2" applyFont="1" applyBorder="1" applyAlignment="1">
      <alignment horizontal="left" vertical="center" wrapText="1"/>
    </xf>
    <xf numFmtId="176" fontId="5" fillId="2" borderId="0" xfId="2" applyFont="1" applyFill="1" applyBorder="1" applyAlignment="1">
      <alignment horizontal="left" vertical="center" wrapText="1"/>
    </xf>
    <xf numFmtId="176" fontId="5" fillId="2" borderId="0" xfId="2" applyFont="1" applyFill="1" applyBorder="1" applyAlignment="1">
      <alignment horizontal="justify" vertical="center" wrapText="1"/>
    </xf>
    <xf numFmtId="0" fontId="4" fillId="2" borderId="0" xfId="1" applyFont="1" applyFill="1" applyAlignment="1">
      <alignment vertical="center"/>
    </xf>
    <xf numFmtId="176" fontId="12" fillId="0" borderId="0" xfId="2" applyFont="1" applyBorder="1" applyAlignment="1">
      <alignment horizontal="left" vertical="center" wrapText="1"/>
    </xf>
    <xf numFmtId="176" fontId="13" fillId="0" borderId="0" xfId="2" applyFont="1" applyBorder="1" applyAlignment="1">
      <alignment horizontal="justify" vertical="center" wrapText="1"/>
    </xf>
    <xf numFmtId="176" fontId="4" fillId="0" borderId="0" xfId="2" applyFont="1" applyAlignment="1">
      <alignment vertical="center"/>
    </xf>
    <xf numFmtId="0" fontId="14" fillId="0" borderId="0" xfId="1" applyFont="1" applyAlignment="1">
      <alignment horizontal="left" vertical="top" wrapText="1"/>
    </xf>
    <xf numFmtId="176" fontId="5" fillId="0" borderId="0" xfId="2" applyFont="1" applyAlignment="1">
      <alignment horizontal="justify" vertical="center"/>
    </xf>
    <xf numFmtId="43" fontId="4" fillId="0" borderId="0" xfId="1" applyNumberFormat="1" applyFont="1" applyAlignment="1">
      <alignment vertical="center"/>
    </xf>
    <xf numFmtId="0" fontId="15" fillId="0" borderId="0" xfId="1" applyFont="1"/>
    <xf numFmtId="0" fontId="1" fillId="0" borderId="0" xfId="1"/>
    <xf numFmtId="0" fontId="8" fillId="0" borderId="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6" fillId="0" borderId="0" xfId="3"/>
    <xf numFmtId="0" fontId="18" fillId="0" borderId="0" xfId="3" applyFont="1"/>
    <xf numFmtId="177" fontId="19" fillId="0" borderId="5" xfId="3" applyNumberFormat="1" applyFont="1" applyBorder="1" applyAlignment="1">
      <alignment horizontal="center" vertical="center" wrapText="1"/>
    </xf>
    <xf numFmtId="177" fontId="20" fillId="0" borderId="0" xfId="3" applyNumberFormat="1" applyFont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43" fontId="19" fillId="0" borderId="5" xfId="3" applyNumberFormat="1" applyFont="1" applyBorder="1" applyAlignment="1">
      <alignment horizontal="right" vertical="center" wrapText="1"/>
    </xf>
    <xf numFmtId="0" fontId="20" fillId="0" borderId="0" xfId="3" applyFont="1"/>
    <xf numFmtId="0" fontId="19" fillId="0" borderId="5" xfId="3" applyFont="1" applyBorder="1" applyAlignment="1">
      <alignment vertical="center" wrapText="1"/>
    </xf>
    <xf numFmtId="178" fontId="20" fillId="0" borderId="0" xfId="3" applyNumberFormat="1" applyFont="1"/>
    <xf numFmtId="10" fontId="19" fillId="0" borderId="5" xfId="3" applyNumberFormat="1" applyFont="1" applyBorder="1" applyAlignment="1">
      <alignment horizontal="right" vertical="center" wrapText="1"/>
    </xf>
    <xf numFmtId="179" fontId="20" fillId="0" borderId="0" xfId="3" applyNumberFormat="1" applyFont="1"/>
    <xf numFmtId="9" fontId="19" fillId="0" borderId="5" xfId="3" applyNumberFormat="1" applyFont="1" applyBorder="1" applyAlignment="1">
      <alignment horizontal="right" vertical="center" wrapText="1"/>
    </xf>
    <xf numFmtId="43" fontId="20" fillId="0" borderId="0" xfId="3" applyNumberFormat="1" applyFont="1"/>
    <xf numFmtId="10" fontId="20" fillId="0" borderId="0" xfId="4" applyNumberFormat="1" applyFont="1" applyAlignment="1"/>
    <xf numFmtId="0" fontId="9" fillId="0" borderId="0" xfId="3" applyFont="1" applyAlignment="1">
      <alignment wrapText="1"/>
    </xf>
    <xf numFmtId="9" fontId="9" fillId="0" borderId="0" xfId="3" applyNumberFormat="1" applyFont="1" applyAlignment="1">
      <alignment horizontal="right" wrapText="1"/>
    </xf>
    <xf numFmtId="0" fontId="15" fillId="0" borderId="0" xfId="3" applyFont="1"/>
    <xf numFmtId="10" fontId="15" fillId="0" borderId="0" xfId="4" applyNumberFormat="1" applyFont="1" applyAlignment="1"/>
    <xf numFmtId="43" fontId="15" fillId="0" borderId="0" xfId="3" applyNumberFormat="1" applyFont="1"/>
    <xf numFmtId="0" fontId="14" fillId="0" borderId="0" xfId="1" applyFont="1" applyAlignment="1">
      <alignment vertical="top" wrapText="1"/>
    </xf>
    <xf numFmtId="0" fontId="14" fillId="0" borderId="0" xfId="1" applyFont="1" applyAlignment="1">
      <alignment vertical="top"/>
    </xf>
    <xf numFmtId="0" fontId="8" fillId="0" borderId="0" xfId="1" applyFont="1" applyAlignment="1">
      <alignment horizontal="center" vertical="center" wrapText="1"/>
    </xf>
    <xf numFmtId="176" fontId="7" fillId="0" borderId="0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0" borderId="0" xfId="1" applyFont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1" fillId="0" borderId="1" xfId="3" applyFont="1" applyBorder="1" applyAlignment="1">
      <alignment horizontal="left" wrapText="1"/>
    </xf>
    <xf numFmtId="0" fontId="0" fillId="0" borderId="1" xfId="3" applyFont="1" applyBorder="1" applyAlignment="1">
      <alignment horizontal="right" wrapText="1"/>
    </xf>
  </cellXfs>
  <cellStyles count="5">
    <cellStyle name="百分比 2" xfId="4" xr:uid="{1535CF9D-AD61-4290-81B1-9CFF2DF2C2CC}"/>
    <cellStyle name="常规" xfId="0" builtinId="0"/>
    <cellStyle name="常规 2 6" xfId="1" xr:uid="{50B2761C-7E52-487E-A9D2-FC3524E1A53D}"/>
    <cellStyle name="常规_研发开发费用结构明细表" xfId="3" xr:uid="{C3D61BB8-2096-4160-9D0E-7319C5AD3E70}"/>
    <cellStyle name="千位分隔 2" xfId="2" xr:uid="{60D2581D-7312-4903-A056-022E370539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2" name="__TH_L157">
          <a:extLst>
            <a:ext uri="{FF2B5EF4-FFF2-40B4-BE49-F238E27FC236}">
              <a16:creationId xmlns:a16="http://schemas.microsoft.com/office/drawing/2014/main" id="{7864BEA0-8AE3-4AC0-B1A3-B588052EF258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3144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3" name="__TH_L157">
          <a:extLst>
            <a:ext uri="{FF2B5EF4-FFF2-40B4-BE49-F238E27FC236}">
              <a16:creationId xmlns:a16="http://schemas.microsoft.com/office/drawing/2014/main" id="{8F4C168B-A24A-4BFF-B5E3-339F65D6EACF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4" name="__TH_L157">
          <a:extLst>
            <a:ext uri="{FF2B5EF4-FFF2-40B4-BE49-F238E27FC236}">
              <a16:creationId xmlns:a16="http://schemas.microsoft.com/office/drawing/2014/main" id="{DA00CB81-4071-4E6A-9062-19B08043EE6F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3144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5" name="__TH_L157">
          <a:extLst>
            <a:ext uri="{FF2B5EF4-FFF2-40B4-BE49-F238E27FC236}">
              <a16:creationId xmlns:a16="http://schemas.microsoft.com/office/drawing/2014/main" id="{9891DC70-F01F-40AB-8804-8EB89C0D9D3F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6" name="__TH_L157">
          <a:extLst>
            <a:ext uri="{FF2B5EF4-FFF2-40B4-BE49-F238E27FC236}">
              <a16:creationId xmlns:a16="http://schemas.microsoft.com/office/drawing/2014/main" id="{64C40537-C235-436B-88BD-79B080693B31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3144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7" name="__TH_L157">
          <a:extLst>
            <a:ext uri="{FF2B5EF4-FFF2-40B4-BE49-F238E27FC236}">
              <a16:creationId xmlns:a16="http://schemas.microsoft.com/office/drawing/2014/main" id="{58AD5375-25B0-4689-85E7-446C1EA92EDC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2" name="__TH_L157">
          <a:extLst>
            <a:ext uri="{FF2B5EF4-FFF2-40B4-BE49-F238E27FC236}">
              <a16:creationId xmlns:a16="http://schemas.microsoft.com/office/drawing/2014/main" id="{1BEDE49E-10A9-455C-B60C-DF590E3FB60A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3" name="__TH_L157">
          <a:extLst>
            <a:ext uri="{FF2B5EF4-FFF2-40B4-BE49-F238E27FC236}">
              <a16:creationId xmlns:a16="http://schemas.microsoft.com/office/drawing/2014/main" id="{9D66FDB2-45D6-4877-81DD-1ED94A0EE78F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4" name="__TH_L157">
          <a:extLst>
            <a:ext uri="{FF2B5EF4-FFF2-40B4-BE49-F238E27FC236}">
              <a16:creationId xmlns:a16="http://schemas.microsoft.com/office/drawing/2014/main" id="{6177CF9F-39F3-441F-96A0-71E66AD73401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5" name="__TH_L157">
          <a:extLst>
            <a:ext uri="{FF2B5EF4-FFF2-40B4-BE49-F238E27FC236}">
              <a16:creationId xmlns:a16="http://schemas.microsoft.com/office/drawing/2014/main" id="{C09FD1D3-C23D-4E06-8090-861C780F1739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6" name="__TH_L157">
          <a:extLst>
            <a:ext uri="{FF2B5EF4-FFF2-40B4-BE49-F238E27FC236}">
              <a16:creationId xmlns:a16="http://schemas.microsoft.com/office/drawing/2014/main" id="{2EF687CD-A527-4391-B60F-C2653B63D21E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7" name="__TH_L157">
          <a:extLst>
            <a:ext uri="{FF2B5EF4-FFF2-40B4-BE49-F238E27FC236}">
              <a16:creationId xmlns:a16="http://schemas.microsoft.com/office/drawing/2014/main" id="{12A5AC11-F641-4D83-939E-BF0BA52BC113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2" name="__TH_L157">
          <a:extLst>
            <a:ext uri="{FF2B5EF4-FFF2-40B4-BE49-F238E27FC236}">
              <a16:creationId xmlns:a16="http://schemas.microsoft.com/office/drawing/2014/main" id="{B870BB92-C63B-4161-B31D-097CDB75BB45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3" name="__TH_L157">
          <a:extLst>
            <a:ext uri="{FF2B5EF4-FFF2-40B4-BE49-F238E27FC236}">
              <a16:creationId xmlns:a16="http://schemas.microsoft.com/office/drawing/2014/main" id="{5D1F977A-C36C-443F-B688-088A232A191A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4" name="__TH_L157">
          <a:extLst>
            <a:ext uri="{FF2B5EF4-FFF2-40B4-BE49-F238E27FC236}">
              <a16:creationId xmlns:a16="http://schemas.microsoft.com/office/drawing/2014/main" id="{FC5C7A74-AE8C-4797-85E4-2056A7239C83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5" name="__TH_L157">
          <a:extLst>
            <a:ext uri="{FF2B5EF4-FFF2-40B4-BE49-F238E27FC236}">
              <a16:creationId xmlns:a16="http://schemas.microsoft.com/office/drawing/2014/main" id="{5D221527-CAB6-46FE-AF5B-F1469D6FC456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895350</xdr:colOff>
      <xdr:row>4</xdr:row>
      <xdr:rowOff>12700</xdr:rowOff>
    </xdr:to>
    <xdr:sp macro="" textlink="">
      <xdr:nvSpPr>
        <xdr:cNvPr id="6" name="__TH_L157">
          <a:extLst>
            <a:ext uri="{FF2B5EF4-FFF2-40B4-BE49-F238E27FC236}">
              <a16:creationId xmlns:a16="http://schemas.microsoft.com/office/drawing/2014/main" id="{CFA1DB1E-C6D5-4ACC-97EF-634E3C5B5F19}"/>
            </a:ext>
          </a:extLst>
        </xdr:cNvPr>
        <xdr:cNvSpPr>
          <a:spLocks noChangeShapeType="1"/>
        </xdr:cNvSpPr>
      </xdr:nvSpPr>
      <xdr:spPr>
        <a:xfrm>
          <a:off x="0" y="552450"/>
          <a:ext cx="895350" cy="127000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3</xdr:row>
      <xdr:rowOff>292100</xdr:rowOff>
    </xdr:to>
    <xdr:sp macro="" textlink="">
      <xdr:nvSpPr>
        <xdr:cNvPr id="7" name="__TH_L157">
          <a:extLst>
            <a:ext uri="{FF2B5EF4-FFF2-40B4-BE49-F238E27FC236}">
              <a16:creationId xmlns:a16="http://schemas.microsoft.com/office/drawing/2014/main" id="{2376BAEE-2B32-4DDB-968F-2645066B5658}"/>
            </a:ext>
          </a:extLst>
        </xdr:cNvPr>
        <xdr:cNvSpPr>
          <a:spLocks noChangeShapeType="1"/>
        </xdr:cNvSpPr>
      </xdr:nvSpPr>
      <xdr:spPr>
        <a:xfrm>
          <a:off x="19050" y="571500"/>
          <a:ext cx="2457450" cy="590550"/>
        </a:xfrm>
        <a:prstGeom prst="line">
          <a:avLst/>
        </a:prstGeom>
        <a:noFill/>
        <a:ln w="63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&#24180;&#24037;&#20316;&#25991;&#20214;&#22841;\&#21152;&#35745;&#25187;&#38500;&#27169;&#26495;\2011&#31246;&#23457;&#24213;&#31295;&#65288;2-8&#23436;&#218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7032/Documents/WeChat%20Files/wxid_fjv6n94d0bor22/FileStorage/File/2021-05/2&#12289;&#30740;&#31350;&#24320;&#21457;&#36153;&#29992;&#32467;&#26500;&#26126;&#32454;&#34920;%20.xls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7032/Desktop/&#39640;&#26032;&#23457;&#35745;/&#28145;&#22323;&#29088;&#36745;&#39640;&#26032;&#23457;&#35745;&#19987;&#39033;&#25253;&#21578;@0513/&#30740;&#21457;&#36153;&#29992;&#19987;&#39033;/&#30740;&#21457;&#36153;&#29992;&#19987;&#39033;%20-&#65288;2020&#24180;&#24230;&#65289;/2&#12289;&#30740;&#31350;&#24320;&#21457;&#36153;&#29992;&#32467;&#26500;&#26126;&#32454;&#34920;-2020%20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KM"/>
      <sheetName val="首页"/>
      <sheetName val="Z1"/>
      <sheetName val="Z4"/>
      <sheetName val="索引"/>
      <sheetName val="错误提示"/>
      <sheetName val="备案表"/>
      <sheetName val="封面"/>
      <sheetName val="Z2"/>
      <sheetName val="Z2-1"/>
      <sheetName val="Z3"/>
      <sheetName val="Z3-1"/>
      <sheetName val="Z3-2"/>
      <sheetName val="Z3-3"/>
      <sheetName val="Z3-4"/>
      <sheetName val="Z3-5"/>
      <sheetName val="Z3-6"/>
      <sheetName val="Z3-7"/>
      <sheetName val="Z3-8"/>
      <sheetName val="Z3-9"/>
      <sheetName val="Z3-10"/>
      <sheetName val="Z3-11"/>
      <sheetName val="Z5"/>
      <sheetName val="Z6"/>
      <sheetName val="Z7"/>
      <sheetName val="Z8"/>
      <sheetName val="Z9"/>
      <sheetName val="Z10"/>
      <sheetName val="Z11"/>
      <sheetName val="X1"/>
      <sheetName val="X2"/>
      <sheetName val="X3"/>
      <sheetName val="X4"/>
      <sheetName val="X5"/>
      <sheetName val="X6"/>
      <sheetName val="X7"/>
      <sheetName val="X8"/>
      <sheetName val="A1"/>
      <sheetName val="A1-1"/>
      <sheetName val="A1-2"/>
      <sheetName val="A2"/>
      <sheetName val="A3"/>
      <sheetName val="A4"/>
      <sheetName val="A5"/>
      <sheetName val="A6"/>
      <sheetName val="A7"/>
      <sheetName val="A8"/>
      <sheetName val="A9"/>
      <sheetName val="A9-1"/>
      <sheetName val="A9-1-1"/>
      <sheetName val="A9-2"/>
      <sheetName val="A9-2-1"/>
      <sheetName val="A9-3"/>
      <sheetName val="A9-4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8-1"/>
      <sheetName val="A19"/>
      <sheetName val="A20"/>
      <sheetName val="A21"/>
      <sheetName val="A22"/>
      <sheetName val="A23"/>
      <sheetName val="A23-1"/>
      <sheetName val="A24"/>
      <sheetName val="A25"/>
      <sheetName val="A26"/>
      <sheetName val="A27"/>
      <sheetName val="A28"/>
      <sheetName val="B1"/>
      <sheetName val="B2"/>
      <sheetName val="B3"/>
      <sheetName val="B4"/>
      <sheetName val="B5"/>
      <sheetName val="B6"/>
      <sheetName val="B6-1"/>
      <sheetName val="B7"/>
      <sheetName val="B8"/>
      <sheetName val="B9"/>
      <sheetName val="B10"/>
      <sheetName val="B11"/>
      <sheetName val="B12"/>
      <sheetName val="B13"/>
      <sheetName val="B14"/>
      <sheetName val="B15"/>
      <sheetName val="B16"/>
      <sheetName val="B17"/>
      <sheetName val="B18"/>
      <sheetName val="B19"/>
      <sheetName val="C1"/>
      <sheetName val="C2"/>
      <sheetName val="C3"/>
      <sheetName val="C4"/>
      <sheetName val="C5"/>
      <sheetName val="D1"/>
      <sheetName val="D1-1"/>
      <sheetName val="D1-2"/>
      <sheetName val="D2"/>
      <sheetName val="D2-1"/>
      <sheetName val="D2-2"/>
      <sheetName val="D3"/>
      <sheetName val="D4"/>
      <sheetName val="D5"/>
      <sheetName val="D6"/>
      <sheetName val="D7"/>
      <sheetName val="D8"/>
      <sheetName val="D9"/>
      <sheetName val="D10"/>
      <sheetName val="D11"/>
      <sheetName val="D12"/>
      <sheetName val="G"/>
      <sheetName val="G1"/>
      <sheetName val="G1-1"/>
      <sheetName val="G2"/>
      <sheetName val="G3"/>
      <sheetName val="G3-1-1"/>
      <sheetName val="G3-1-2"/>
      <sheetName val="G3-1-3"/>
      <sheetName val="G3-1-4"/>
      <sheetName val="G3-1-5"/>
      <sheetName val="G3-2-1"/>
      <sheetName val="G3-2-2"/>
      <sheetName val="G3-2-3"/>
      <sheetName val="G3-2-4"/>
      <sheetName val="G3-2-4-1"/>
      <sheetName val="G3-2-5"/>
      <sheetName val="G3-2-6"/>
      <sheetName val="G3-2-7"/>
      <sheetName val="G3-2-9"/>
      <sheetName val="G3-2-10"/>
      <sheetName val="G3-2-11"/>
      <sheetName val="G3-2-11-1"/>
      <sheetName val="G3-2-11-2"/>
      <sheetName val="G3-2-11-3"/>
      <sheetName val="G3-3-1"/>
      <sheetName val="G3-4"/>
      <sheetName val="G4"/>
      <sheetName val="G4-1"/>
      <sheetName val="G5"/>
      <sheetName val="G5-2-1"/>
      <sheetName val="G5-3-1"/>
      <sheetName val="G5-3-2"/>
      <sheetName val="G5-3-3"/>
      <sheetName val="G5-4-1"/>
      <sheetName val="G5-4-2"/>
      <sheetName val="G5-4-3"/>
      <sheetName val="G5-4-4"/>
      <sheetName val="G5-4-5"/>
      <sheetName val="G5-5-1"/>
      <sheetName val="G5-5-2"/>
      <sheetName val="G5-5-3"/>
      <sheetName val="G5-5-4"/>
      <sheetName val="G5-6"/>
      <sheetName val="G5-7"/>
      <sheetName val="G6"/>
      <sheetName val="G7"/>
      <sheetName val="G8"/>
      <sheetName val="G9"/>
      <sheetName val="G9-1"/>
      <sheetName val="G9-1-1"/>
      <sheetName val="G9-2"/>
      <sheetName val="G9-2-1"/>
      <sheetName val="G9-3"/>
      <sheetName val="G9-4"/>
      <sheetName val="G10"/>
      <sheetName val="G11"/>
      <sheetName val="H1"/>
      <sheetName val="H1-1"/>
      <sheetName val="H1-1-1"/>
      <sheetName val="H1-2"/>
      <sheetName val="H1-3"/>
      <sheetName val="H1-4"/>
      <sheetName val="H1-5"/>
      <sheetName val="H1-6"/>
      <sheetName val="H1-7"/>
      <sheetName val="H1-8"/>
      <sheetName val="H1-9"/>
      <sheetName val="H1-10"/>
      <sheetName val="H1-11"/>
      <sheetName val="H1-12"/>
      <sheetName val="H1-13"/>
      <sheetName val="I"/>
      <sheetName val="TYDG"/>
      <sheetName val="J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年费用明细"/>
      <sheetName val="2019年费用明细"/>
      <sheetName val="2020年费用明细"/>
      <sheetName val="研究开发费用总额比例"/>
      <sheetName val="研发费用结构表-汇总"/>
      <sheetName val="研发费用结构表-RD01"/>
      <sheetName val="研发费用结构表-RD02"/>
      <sheetName val="研发费用结构表-RD03"/>
      <sheetName val="研发费用结构表-RD04"/>
      <sheetName val="研发费用结构表-RD05"/>
      <sheetName val="研发费用结构表-RD06"/>
      <sheetName val="研发费用结构表-RD07"/>
      <sheetName val="研发费用结构表-RD08"/>
      <sheetName val="研发费用结构表-RD09"/>
      <sheetName val="研发费用结构表-RD10"/>
      <sheetName val="研发费用结构表-RD11"/>
      <sheetName val="研发费用结构表-RD12"/>
      <sheetName val="研发费用结构表-R13"/>
      <sheetName val="研发费用结构表-R14"/>
      <sheetName val="研发费用结构表-R15"/>
      <sheetName val="研发费用结构表-R16"/>
      <sheetName val="研发费用结构表-R17"/>
      <sheetName val="研发费用结构表-R18"/>
    </sheetNames>
    <sheetDataSet>
      <sheetData sheetId="0"/>
      <sheetData sheetId="1"/>
      <sheetData sheetId="2"/>
      <sheetData sheetId="3"/>
      <sheetData sheetId="4"/>
      <sheetData sheetId="5">
        <row r="9">
          <cell r="E9">
            <v>19002.115384615401</v>
          </cell>
        </row>
        <row r="13">
          <cell r="E13">
            <v>217333.33333333302</v>
          </cell>
        </row>
        <row r="22">
          <cell r="E22">
            <v>2917.5250000000001</v>
          </cell>
        </row>
        <row r="33">
          <cell r="E33">
            <v>21017.148333333338</v>
          </cell>
        </row>
      </sheetData>
      <sheetData sheetId="6">
        <row r="9">
          <cell r="E9">
            <v>23557.670940170901</v>
          </cell>
        </row>
        <row r="13">
          <cell r="E13">
            <v>439958.66833333299</v>
          </cell>
        </row>
        <row r="22">
          <cell r="E22">
            <v>4668.04</v>
          </cell>
        </row>
        <row r="24">
          <cell r="E24">
            <v>489.95499999999998</v>
          </cell>
        </row>
        <row r="33">
          <cell r="E33">
            <v>24803.638333333369</v>
          </cell>
        </row>
      </sheetData>
      <sheetData sheetId="7">
        <row r="9">
          <cell r="E9">
            <v>17915.213675213701</v>
          </cell>
        </row>
        <row r="13">
          <cell r="E13">
            <v>154571.42499999999</v>
          </cell>
        </row>
        <row r="21">
          <cell r="E21">
            <v>10933.594999999999</v>
          </cell>
        </row>
        <row r="24">
          <cell r="E24">
            <v>2197.5050000000001</v>
          </cell>
        </row>
        <row r="33">
          <cell r="E33">
            <v>10724.07333333333</v>
          </cell>
        </row>
      </sheetData>
      <sheetData sheetId="8">
        <row r="9">
          <cell r="E9">
            <v>15628.8888888889</v>
          </cell>
        </row>
        <row r="13">
          <cell r="E13">
            <v>96242.13499999998</v>
          </cell>
        </row>
        <row r="21">
          <cell r="E21">
            <v>17193.775000000001</v>
          </cell>
        </row>
        <row r="24">
          <cell r="E24">
            <v>2813.9650000000001</v>
          </cell>
        </row>
        <row r="33">
          <cell r="E33">
            <v>11362.930555555558</v>
          </cell>
        </row>
      </sheetData>
      <sheetData sheetId="9">
        <row r="9">
          <cell r="E9">
            <v>43776.911111111098</v>
          </cell>
        </row>
        <row r="12">
          <cell r="E12">
            <v>34999.999999999993</v>
          </cell>
        </row>
        <row r="21">
          <cell r="E21">
            <v>39337.415000000001</v>
          </cell>
        </row>
        <row r="24">
          <cell r="E24">
            <v>85125.294999999998</v>
          </cell>
        </row>
        <row r="33">
          <cell r="E33">
            <v>20879.479444444441</v>
          </cell>
        </row>
      </sheetData>
      <sheetData sheetId="10">
        <row r="8">
          <cell r="E8">
            <v>23533.69</v>
          </cell>
        </row>
        <row r="12">
          <cell r="E12">
            <v>37254.75</v>
          </cell>
        </row>
        <row r="21">
          <cell r="E21">
            <v>16078.08</v>
          </cell>
        </row>
        <row r="33">
          <cell r="E33">
            <v>2923.62</v>
          </cell>
        </row>
      </sheetData>
      <sheetData sheetId="11">
        <row r="8">
          <cell r="E8">
            <v>26510.28</v>
          </cell>
        </row>
        <row r="12">
          <cell r="E12">
            <v>12660.07</v>
          </cell>
        </row>
        <row r="21">
          <cell r="E21">
            <v>14621.58</v>
          </cell>
        </row>
        <row r="33">
          <cell r="E33">
            <v>1624.65</v>
          </cell>
        </row>
      </sheetData>
      <sheetData sheetId="12">
        <row r="8">
          <cell r="E8">
            <v>26510.28</v>
          </cell>
        </row>
        <row r="12">
          <cell r="E12">
            <v>14007.24</v>
          </cell>
        </row>
        <row r="21">
          <cell r="E21">
            <v>14621.58</v>
          </cell>
        </row>
        <row r="33">
          <cell r="E33">
            <v>3939.16</v>
          </cell>
        </row>
      </sheetData>
      <sheetData sheetId="13">
        <row r="8">
          <cell r="E8">
            <v>26510.27</v>
          </cell>
        </row>
        <row r="12">
          <cell r="E12">
            <v>14007.25</v>
          </cell>
        </row>
        <row r="21">
          <cell r="E21">
            <v>14621.57</v>
          </cell>
        </row>
        <row r="33">
          <cell r="E33">
            <v>3376.39</v>
          </cell>
        </row>
      </sheetData>
      <sheetData sheetId="14">
        <row r="8">
          <cell r="E8">
            <v>60014.48</v>
          </cell>
        </row>
        <row r="12">
          <cell r="E12">
            <v>41613.74</v>
          </cell>
        </row>
        <row r="21">
          <cell r="E21">
            <v>29283.22</v>
          </cell>
        </row>
        <row r="33">
          <cell r="E33">
            <v>28042.13</v>
          </cell>
        </row>
      </sheetData>
      <sheetData sheetId="15">
        <row r="8">
          <cell r="E8">
            <v>224652.85</v>
          </cell>
        </row>
        <row r="12">
          <cell r="E12">
            <v>105158.87</v>
          </cell>
        </row>
        <row r="21">
          <cell r="E21">
            <v>96050.04</v>
          </cell>
        </row>
        <row r="33">
          <cell r="E33">
            <v>16958.75</v>
          </cell>
        </row>
      </sheetData>
      <sheetData sheetId="16">
        <row r="8">
          <cell r="E8">
            <v>79760.52</v>
          </cell>
        </row>
        <row r="12">
          <cell r="E12">
            <v>43068.75</v>
          </cell>
        </row>
        <row r="21">
          <cell r="E21">
            <v>30519.3</v>
          </cell>
        </row>
        <row r="33">
          <cell r="E33">
            <v>40864.6</v>
          </cell>
        </row>
      </sheetData>
      <sheetData sheetId="17">
        <row r="8">
          <cell r="E8">
            <v>94024.9587254902</v>
          </cell>
        </row>
      </sheetData>
      <sheetData sheetId="18">
        <row r="8">
          <cell r="E8">
            <v>104910.28729691876</v>
          </cell>
        </row>
      </sheetData>
      <sheetData sheetId="19">
        <row r="8">
          <cell r="E8">
            <v>67329.712296918748</v>
          </cell>
        </row>
      </sheetData>
      <sheetData sheetId="20">
        <row r="8">
          <cell r="E8">
            <v>118787.51997077072</v>
          </cell>
        </row>
      </sheetData>
      <sheetData sheetId="21">
        <row r="8">
          <cell r="E8">
            <v>128809.91997077101</v>
          </cell>
        </row>
      </sheetData>
      <sheetData sheetId="22">
        <row r="8">
          <cell r="E8">
            <v>66223.061739130397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研发费用结构表-汇总"/>
      <sheetName val="研发费用结构表-R13"/>
      <sheetName val="研发费用结构表-R14"/>
      <sheetName val="研发费用结构表-R15"/>
      <sheetName val="研发费用结构表-R16"/>
      <sheetName val="研发费用结构表-R17"/>
      <sheetName val="研发费用结构表-R18"/>
      <sheetName val="立项清单-20年"/>
      <sheetName val="汇总-19年"/>
      <sheetName val="研发占比"/>
      <sheetName val="Sheet3"/>
      <sheetName val="Sheet2"/>
      <sheetName val="研发项目台账-19年"/>
      <sheetName val="人员情况表-19年"/>
      <sheetName val="汇总20年"/>
      <sheetName val="研发项目别费用分摊20年-未审"/>
      <sheetName val="研发项目别费用分摊20年-调整"/>
      <sheetName val="研发项目台账-20年-未审"/>
      <sheetName val="Sheet4"/>
      <sheetName val="Sheet8"/>
      <sheetName val="Sheet1"/>
      <sheetName val="Sheet5"/>
      <sheetName val="研发项目台账-20年-调整"/>
      <sheetName val="研发费用序时账-20年"/>
    </sheetNames>
    <sheetDataSet>
      <sheetData sheetId="0" refreshError="1"/>
      <sheetData sheetId="1">
        <row r="8">
          <cell r="E8">
            <v>94024.9587254902</v>
          </cell>
        </row>
        <row r="12">
          <cell r="E12">
            <v>111019.89833333335</v>
          </cell>
        </row>
        <row r="21">
          <cell r="E21">
            <v>50974.438999999998</v>
          </cell>
        </row>
        <row r="33">
          <cell r="E33">
            <v>12400.592529411764</v>
          </cell>
        </row>
      </sheetData>
      <sheetData sheetId="2">
        <row r="8">
          <cell r="E8">
            <v>104910.28729691877</v>
          </cell>
        </row>
        <row r="12">
          <cell r="E12">
            <v>121615.39833333335</v>
          </cell>
        </row>
        <row r="21">
          <cell r="E21">
            <v>56727.951499999996</v>
          </cell>
        </row>
        <row r="33">
          <cell r="E33">
            <v>12782.52752941176</v>
          </cell>
        </row>
      </sheetData>
      <sheetData sheetId="3">
        <row r="8">
          <cell r="E8">
            <v>67329.712296918762</v>
          </cell>
        </row>
        <row r="12">
          <cell r="E12">
            <v>78262.113333333342</v>
          </cell>
        </row>
        <row r="21">
          <cell r="E21">
            <v>34526.9565</v>
          </cell>
        </row>
        <row r="33">
          <cell r="E33">
            <v>7274.202529411763</v>
          </cell>
        </row>
      </sheetData>
      <sheetData sheetId="4">
        <row r="8">
          <cell r="E8">
            <v>118787.51997077091</v>
          </cell>
        </row>
        <row r="12">
          <cell r="E12">
            <v>242901.97883333333</v>
          </cell>
        </row>
        <row r="21">
          <cell r="E21">
            <v>51090.393166666661</v>
          </cell>
        </row>
        <row r="24">
          <cell r="E24">
            <v>737.46</v>
          </cell>
        </row>
        <row r="33">
          <cell r="E33">
            <v>24371.958205882354</v>
          </cell>
        </row>
      </sheetData>
      <sheetData sheetId="5">
        <row r="8">
          <cell r="E8">
            <v>128809.91997077089</v>
          </cell>
        </row>
        <row r="12">
          <cell r="E12">
            <v>242901.97883333333</v>
          </cell>
        </row>
        <row r="21">
          <cell r="E21">
            <v>51090.393166666661</v>
          </cell>
        </row>
        <row r="24">
          <cell r="E24">
            <v>737.46</v>
          </cell>
        </row>
        <row r="33">
          <cell r="E33">
            <v>24371.958205882354</v>
          </cell>
        </row>
      </sheetData>
      <sheetData sheetId="6">
        <row r="8">
          <cell r="E8">
            <v>66223.06173913044</v>
          </cell>
        </row>
        <row r="12">
          <cell r="E12">
            <v>196667.04333333336</v>
          </cell>
        </row>
        <row r="21">
          <cell r="E21">
            <v>31664.736666666664</v>
          </cell>
        </row>
        <row r="24">
          <cell r="E24">
            <v>737.46</v>
          </cell>
        </row>
        <row r="33">
          <cell r="E33">
            <v>23782.030000000002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3B1F-A46C-4F50-8EFC-6E14FA39FE7C}">
  <sheetPr>
    <pageSetUpPr fitToPage="1"/>
  </sheetPr>
  <dimension ref="A1:S19"/>
  <sheetViews>
    <sheetView view="pageBreakPreview" zoomScale="115" zoomScaleNormal="100" workbookViewId="0">
      <selection activeCell="B4" sqref="B4"/>
    </sheetView>
  </sheetViews>
  <sheetFormatPr defaultColWidth="9" defaultRowHeight="24.95" customHeight="1"/>
  <cols>
    <col min="1" max="1" width="32.5" style="1" customWidth="1"/>
    <col min="2" max="6" width="18" style="1" customWidth="1"/>
    <col min="7" max="7" width="15.625" style="1" customWidth="1"/>
    <col min="8" max="9" width="13.625" style="1" hidden="1" customWidth="1"/>
    <col min="10" max="10" width="16.25" style="1" hidden="1" customWidth="1"/>
    <col min="11" max="19" width="9" style="1" hidden="1" customWidth="1"/>
    <col min="20" max="16384" width="9" style="1"/>
  </cols>
  <sheetData>
    <row r="1" spans="1:10" ht="24.95" customHeight="1">
      <c r="A1" s="55" t="s">
        <v>0</v>
      </c>
      <c r="B1" s="55"/>
      <c r="C1" s="55"/>
      <c r="D1" s="55"/>
      <c r="E1" s="55"/>
      <c r="F1" s="55"/>
      <c r="G1" s="55"/>
    </row>
    <row r="2" spans="1:10" s="5" customFormat="1" ht="18.75" customHeight="1">
      <c r="A2" s="2" t="str">
        <f>研究开发费用总额比例!A2</f>
        <v>公司名称：</v>
      </c>
      <c r="B2" s="2"/>
      <c r="C2" s="2"/>
      <c r="D2" s="2"/>
      <c r="E2" s="2"/>
      <c r="F2" s="2"/>
      <c r="G2" s="3" t="s">
        <v>1</v>
      </c>
      <c r="H2" s="2"/>
      <c r="I2" s="2"/>
      <c r="J2" s="4"/>
    </row>
    <row r="3" spans="1:10" s="7" customFormat="1" ht="24.95" customHeight="1">
      <c r="A3" s="6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56" t="s">
        <v>8</v>
      </c>
      <c r="H3" s="53"/>
      <c r="I3" s="53"/>
      <c r="J3" s="54"/>
    </row>
    <row r="4" spans="1:10" s="7" customFormat="1" ht="77.45" customHeight="1">
      <c r="A4" s="8" t="s">
        <v>9</v>
      </c>
      <c r="B4" s="31"/>
      <c r="C4" s="31"/>
      <c r="D4" s="31"/>
      <c r="E4" s="31"/>
      <c r="F4" s="31"/>
      <c r="G4" s="57"/>
      <c r="H4" s="53"/>
      <c r="I4" s="53"/>
      <c r="J4" s="54"/>
    </row>
    <row r="5" spans="1:10" s="7" customFormat="1" ht="24.95" customHeight="1">
      <c r="A5" s="9" t="s">
        <v>10</v>
      </c>
      <c r="B5" s="10">
        <f>SUM(B6:B12)</f>
        <v>26.02</v>
      </c>
      <c r="C5" s="10">
        <f>SUM(C6:C12)</f>
        <v>49.359999999999992</v>
      </c>
      <c r="D5" s="10">
        <f>SUM(D6:D12)</f>
        <v>19.63</v>
      </c>
      <c r="E5" s="10">
        <f t="shared" ref="E5:F5" si="0">SUM(E6:E12)</f>
        <v>14.32</v>
      </c>
      <c r="F5" s="10">
        <f t="shared" si="0"/>
        <v>22.41</v>
      </c>
      <c r="G5" s="10">
        <f t="shared" ref="G5:G17" si="1">SUM(B5:F5)</f>
        <v>131.73999999999998</v>
      </c>
      <c r="H5" s="11"/>
      <c r="I5" s="11"/>
      <c r="J5" s="11"/>
    </row>
    <row r="6" spans="1:10" s="7" customFormat="1" ht="24.95" customHeight="1">
      <c r="A6" s="13" t="s">
        <v>11</v>
      </c>
      <c r="B6" s="13">
        <f>ROUND('[2]研发费用结构表-RD01'!E9/10000,2)</f>
        <v>1.9</v>
      </c>
      <c r="C6" s="13">
        <f>ROUND('[2]研发费用结构表-RD02'!E9/10000,2)</f>
        <v>2.36</v>
      </c>
      <c r="D6" s="13">
        <f>ROUND('[2]研发费用结构表-RD03'!E9/10000,2)</f>
        <v>1.79</v>
      </c>
      <c r="E6" s="13">
        <f>ROUND('[2]研发费用结构表-RD04'!E9/10000,2)</f>
        <v>1.56</v>
      </c>
      <c r="F6" s="13">
        <f>ROUND('[2]研发费用结构表-RD05'!E9/10000,2)</f>
        <v>4.38</v>
      </c>
      <c r="G6" s="10">
        <f t="shared" si="1"/>
        <v>11.989999999999998</v>
      </c>
      <c r="H6" s="14"/>
      <c r="I6" s="14"/>
      <c r="J6" s="14"/>
    </row>
    <row r="7" spans="1:10" s="7" customFormat="1" ht="24.95" customHeight="1">
      <c r="A7" s="13" t="s">
        <v>12</v>
      </c>
      <c r="B7" s="13">
        <f>ROUND('[2]研发费用结构表-RD01'!E13/10000,2)</f>
        <v>21.73</v>
      </c>
      <c r="C7" s="13">
        <f>ROUND('[2]研发费用结构表-RD02'!E13/10000,2)</f>
        <v>44</v>
      </c>
      <c r="D7" s="13">
        <f>ROUND('[2]研发费用结构表-RD03'!E13/10000,2)</f>
        <v>15.46</v>
      </c>
      <c r="E7" s="13">
        <f>ROUND('[2]研发费用结构表-RD04'!E13/10000,2)</f>
        <v>9.6199999999999992</v>
      </c>
      <c r="F7" s="13">
        <f>ROUND('[2]研发费用结构表-RD05'!E12/10000,2)</f>
        <v>3.5</v>
      </c>
      <c r="G7" s="10">
        <f t="shared" si="1"/>
        <v>94.31</v>
      </c>
      <c r="H7" s="14"/>
      <c r="I7" s="14"/>
      <c r="J7" s="14"/>
    </row>
    <row r="8" spans="1:10" s="7" customFormat="1" ht="29.25" customHeight="1">
      <c r="A8" s="13" t="s">
        <v>13</v>
      </c>
      <c r="B8" s="13">
        <f>ROUND('[2]研发费用结构表-RD01'!E22/10000,2)</f>
        <v>0.28999999999999998</v>
      </c>
      <c r="C8" s="13">
        <f>ROUND('[2]研发费用结构表-RD02'!E22/10000,2)</f>
        <v>0.47</v>
      </c>
      <c r="D8" s="13">
        <f>ROUND('[2]研发费用结构表-RD03'!E21/10000,2)</f>
        <v>1.0900000000000001</v>
      </c>
      <c r="E8" s="13">
        <f>ROUND('[2]研发费用结构表-RD04'!E21/10000,2)</f>
        <v>1.72</v>
      </c>
      <c r="F8" s="13">
        <f>ROUND('[2]研发费用结构表-RD05'!E21/10000,2)</f>
        <v>3.93</v>
      </c>
      <c r="G8" s="10">
        <f t="shared" si="1"/>
        <v>7.5</v>
      </c>
      <c r="H8" s="14"/>
      <c r="I8" s="14"/>
      <c r="J8" s="14"/>
    </row>
    <row r="9" spans="1:10" s="7" customFormat="1" ht="24.95" customHeight="1">
      <c r="A9" s="15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0">
        <f t="shared" si="1"/>
        <v>0</v>
      </c>
      <c r="H9" s="14"/>
      <c r="I9" s="14"/>
      <c r="J9" s="14"/>
    </row>
    <row r="10" spans="1:10" s="7" customFormat="1" ht="24.95" customHeight="1">
      <c r="A10" s="15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0">
        <f t="shared" si="1"/>
        <v>0</v>
      </c>
      <c r="H10" s="14"/>
      <c r="I10" s="14"/>
      <c r="J10" s="14"/>
    </row>
    <row r="11" spans="1:10" s="7" customFormat="1" ht="24.95" customHeight="1">
      <c r="A11" s="15" t="s">
        <v>16</v>
      </c>
      <c r="B11" s="13">
        <v>0</v>
      </c>
      <c r="C11" s="13">
        <f>ROUND('[2]研发费用结构表-RD02'!E24/10000,2)</f>
        <v>0.05</v>
      </c>
      <c r="D11" s="13">
        <f>ROUND('[2]研发费用结构表-RD03'!E24/10000,2)</f>
        <v>0.22</v>
      </c>
      <c r="E11" s="13">
        <f>ROUND('[2]研发费用结构表-RD04'!E24/10000,2)</f>
        <v>0.28000000000000003</v>
      </c>
      <c r="F11" s="13">
        <f>ROUND('[2]研发费用结构表-RD05'!E24/10000,2)</f>
        <v>8.51</v>
      </c>
      <c r="G11" s="10">
        <f t="shared" si="1"/>
        <v>9.06</v>
      </c>
      <c r="H11" s="14"/>
      <c r="I11" s="14"/>
      <c r="J11" s="14"/>
    </row>
    <row r="12" spans="1:10" s="7" customFormat="1" ht="24.95" customHeight="1">
      <c r="A12" s="15" t="s">
        <v>17</v>
      </c>
      <c r="B12" s="13">
        <f>ROUND('[2]研发费用结构表-RD01'!E33/10000,2)</f>
        <v>2.1</v>
      </c>
      <c r="C12" s="13">
        <f>ROUND('[2]研发费用结构表-RD02'!E33/10000,2)</f>
        <v>2.48</v>
      </c>
      <c r="D12" s="13">
        <f>ROUND('[2]研发费用结构表-RD03'!E33/10000,2)</f>
        <v>1.07</v>
      </c>
      <c r="E12" s="13">
        <f>ROUND('[2]研发费用结构表-RD04'!E33/10000,2)</f>
        <v>1.1399999999999999</v>
      </c>
      <c r="F12" s="13">
        <f>ROUND('[2]研发费用结构表-RD05'!E33/10000,2)</f>
        <v>2.09</v>
      </c>
      <c r="G12" s="10">
        <f t="shared" si="1"/>
        <v>8.879999999999999</v>
      </c>
      <c r="H12" s="14"/>
      <c r="I12" s="14"/>
      <c r="J12" s="14"/>
    </row>
    <row r="13" spans="1:10" s="7" customFormat="1" ht="24.95" customHeight="1">
      <c r="A13" s="16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0">
        <f t="shared" si="1"/>
        <v>0</v>
      </c>
      <c r="H13" s="17"/>
      <c r="I13" s="17"/>
      <c r="J13" s="11"/>
    </row>
    <row r="14" spans="1:10" s="7" customFormat="1" ht="24.95" customHeight="1">
      <c r="A14" s="15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0">
        <f t="shared" si="1"/>
        <v>0</v>
      </c>
      <c r="H14" s="14"/>
      <c r="I14" s="14"/>
      <c r="J14" s="14"/>
    </row>
    <row r="15" spans="1:10" s="7" customFormat="1" ht="28.5" customHeight="1">
      <c r="A15" s="18" t="s">
        <v>20</v>
      </c>
      <c r="B15" s="10">
        <f>B5+B14</f>
        <v>26.02</v>
      </c>
      <c r="C15" s="10">
        <f>C5+C14</f>
        <v>49.359999999999992</v>
      </c>
      <c r="D15" s="10">
        <f>D5+D14</f>
        <v>19.63</v>
      </c>
      <c r="E15" s="10">
        <f t="shared" ref="E15:F15" si="2">E5+E14</f>
        <v>14.32</v>
      </c>
      <c r="F15" s="10">
        <f t="shared" si="2"/>
        <v>22.41</v>
      </c>
      <c r="G15" s="10">
        <f t="shared" si="1"/>
        <v>131.73999999999998</v>
      </c>
      <c r="H15" s="11"/>
      <c r="I15" s="11"/>
      <c r="J15" s="11"/>
    </row>
    <row r="16" spans="1:10" s="7" customFormat="1" ht="24.95" customHeight="1">
      <c r="A16" s="18" t="s">
        <v>21</v>
      </c>
      <c r="B16" s="15">
        <f>SUM(B6:B12)</f>
        <v>26.02</v>
      </c>
      <c r="C16" s="15">
        <f>SUM(C6:C12)</f>
        <v>49.359999999999992</v>
      </c>
      <c r="D16" s="15">
        <f>SUM(D6:D12)</f>
        <v>19.63</v>
      </c>
      <c r="E16" s="15">
        <f t="shared" ref="E16:F16" si="3">SUM(E6:E12)</f>
        <v>14.32</v>
      </c>
      <c r="F16" s="15">
        <f t="shared" si="3"/>
        <v>22.41</v>
      </c>
      <c r="G16" s="10">
        <f t="shared" si="1"/>
        <v>131.73999999999998</v>
      </c>
      <c r="H16" s="14"/>
      <c r="I16" s="14"/>
      <c r="J16" s="14"/>
    </row>
    <row r="17" spans="1:13" s="21" customFormat="1" ht="24.95" hidden="1" customHeight="1">
      <c r="A17" s="19" t="s">
        <v>22</v>
      </c>
      <c r="B17" s="15">
        <f>B16</f>
        <v>26.02</v>
      </c>
      <c r="C17" s="15">
        <f>C16</f>
        <v>49.359999999999992</v>
      </c>
      <c r="D17" s="15">
        <f>D16</f>
        <v>19.63</v>
      </c>
      <c r="E17" s="15"/>
      <c r="F17" s="15"/>
      <c r="G17" s="10">
        <f t="shared" si="1"/>
        <v>95.009999999999991</v>
      </c>
      <c r="H17" s="20">
        <v>0.14000000000000001</v>
      </c>
      <c r="I17" s="20">
        <v>0.11</v>
      </c>
      <c r="J17" s="20">
        <f>SUM(B17:I17)</f>
        <v>190.26999999999998</v>
      </c>
    </row>
    <row r="18" spans="1:13" ht="11.25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</row>
    <row r="19" spans="1:13" ht="18" customHeight="1">
      <c r="A19" s="51" t="s">
        <v>51</v>
      </c>
      <c r="B19" s="51"/>
      <c r="C19" s="51"/>
      <c r="D19" s="51"/>
      <c r="E19" s="51"/>
      <c r="F19" s="51" t="s">
        <v>52</v>
      </c>
      <c r="G19" s="51"/>
      <c r="H19" s="51"/>
      <c r="I19" s="51"/>
      <c r="J19" s="51"/>
      <c r="K19" s="51"/>
      <c r="L19" s="24"/>
      <c r="M19" s="24"/>
    </row>
  </sheetData>
  <mergeCells count="5">
    <mergeCell ref="H3:H4"/>
    <mergeCell ref="I3:I4"/>
    <mergeCell ref="J3:J4"/>
    <mergeCell ref="A1:G1"/>
    <mergeCell ref="G3:G4"/>
  </mergeCells>
  <phoneticPr fontId="3" type="noConversion"/>
  <printOptions horizontalCentered="1"/>
  <pageMargins left="0.39370078740157483" right="0.39370078740157483" top="0.78740157480314965" bottom="0.39370078740157483" header="0.35433070866141736" footer="0.31496062992125984"/>
  <pageSetup paperSize="9" scale="98" orientation="landscape" r:id="rId1"/>
  <headerFooter scaleWithDoc="0" alignWithMargins="0">
    <oddFooter>&amp;C4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89953-54FC-4D67-9CDF-D968CE508859}">
  <sheetPr>
    <pageSetUpPr fitToPage="1"/>
  </sheetPr>
  <dimension ref="A1:I40"/>
  <sheetViews>
    <sheetView view="pageBreakPreview" zoomScaleNormal="100" zoomScaleSheetLayoutView="100" workbookViewId="0">
      <selection activeCell="B4" sqref="B4"/>
    </sheetView>
  </sheetViews>
  <sheetFormatPr defaultColWidth="9" defaultRowHeight="24.95" customHeight="1"/>
  <cols>
    <col min="1" max="1" width="32.5" style="1" customWidth="1"/>
    <col min="2" max="8" width="18" style="1" customWidth="1"/>
    <col min="9" max="9" width="15.625" style="1" customWidth="1"/>
    <col min="10" max="16384" width="9" style="1"/>
  </cols>
  <sheetData>
    <row r="1" spans="1:9" ht="24.95" customHeight="1">
      <c r="A1" s="55" t="s">
        <v>23</v>
      </c>
      <c r="B1" s="55"/>
      <c r="C1" s="55"/>
      <c r="D1" s="55"/>
      <c r="E1" s="55"/>
      <c r="F1" s="55"/>
      <c r="G1" s="55"/>
      <c r="H1" s="55"/>
      <c r="I1" s="55"/>
    </row>
    <row r="2" spans="1:9" s="5" customFormat="1" ht="18.75" customHeight="1">
      <c r="A2" s="2" t="str">
        <f>研究开发费用总额比例!A2</f>
        <v>公司名称：</v>
      </c>
      <c r="B2" s="2"/>
      <c r="C2" s="2"/>
      <c r="D2" s="2"/>
      <c r="E2" s="2"/>
      <c r="F2" s="2"/>
      <c r="G2" s="2"/>
      <c r="H2" s="2"/>
      <c r="I2" s="3" t="s">
        <v>1</v>
      </c>
    </row>
    <row r="3" spans="1:9" s="7" customFormat="1" ht="24.95" customHeight="1">
      <c r="A3" s="6" t="s">
        <v>2</v>
      </c>
      <c r="B3" s="31" t="s">
        <v>24</v>
      </c>
      <c r="C3" s="31" t="s">
        <v>25</v>
      </c>
      <c r="D3" s="31" t="s">
        <v>26</v>
      </c>
      <c r="E3" s="31" t="s">
        <v>27</v>
      </c>
      <c r="F3" s="31" t="s">
        <v>28</v>
      </c>
      <c r="G3" s="31" t="s">
        <v>29</v>
      </c>
      <c r="H3" s="31" t="s">
        <v>30</v>
      </c>
      <c r="I3" s="56" t="s">
        <v>8</v>
      </c>
    </row>
    <row r="4" spans="1:9" s="7" customFormat="1" ht="74.099999999999994" customHeight="1">
      <c r="A4" s="8" t="s">
        <v>9</v>
      </c>
      <c r="B4" s="31"/>
      <c r="C4" s="31"/>
      <c r="D4" s="31"/>
      <c r="E4" s="31"/>
      <c r="F4" s="31"/>
      <c r="G4" s="31"/>
      <c r="H4" s="31"/>
      <c r="I4" s="57"/>
    </row>
    <row r="5" spans="1:9" s="7" customFormat="1" ht="24.95" customHeight="1">
      <c r="A5" s="9" t="s">
        <v>10</v>
      </c>
      <c r="B5" s="10">
        <f>SUM(B6:B12)</f>
        <v>7.98</v>
      </c>
      <c r="C5" s="10">
        <f>SUM(C6:C12)</f>
        <v>5.54</v>
      </c>
      <c r="D5" s="10">
        <f>SUM(D6:D12)</f>
        <v>5.8999999999999995</v>
      </c>
      <c r="E5" s="10">
        <f t="shared" ref="E5:H5" si="0">SUM(E6:E12)</f>
        <v>5.85</v>
      </c>
      <c r="F5" s="10">
        <f t="shared" si="0"/>
        <v>15.89</v>
      </c>
      <c r="G5" s="10">
        <f t="shared" si="0"/>
        <v>44.3</v>
      </c>
      <c r="H5" s="10">
        <f t="shared" si="0"/>
        <v>19.43</v>
      </c>
      <c r="I5" s="10">
        <f t="shared" ref="I5:I17" si="1">SUM(B5:H5)</f>
        <v>104.88999999999999</v>
      </c>
    </row>
    <row r="6" spans="1:9" s="7" customFormat="1" ht="24.95" customHeight="1">
      <c r="A6" s="13" t="s">
        <v>11</v>
      </c>
      <c r="B6" s="13">
        <f>ROUND('[2]研发费用结构表-RD06'!E8/10000,2)</f>
        <v>2.35</v>
      </c>
      <c r="C6" s="13">
        <f>ROUND('[2]研发费用结构表-RD07'!E8/10000,2)</f>
        <v>2.65</v>
      </c>
      <c r="D6" s="13">
        <f>ROUND('[2]研发费用结构表-RD08'!E8/10000,2)</f>
        <v>2.65</v>
      </c>
      <c r="E6" s="13">
        <f>ROUND('[2]研发费用结构表-RD09'!E8/10000,2)</f>
        <v>2.65</v>
      </c>
      <c r="F6" s="13">
        <f>ROUND('[2]研发费用结构表-RD10'!E8/10000,2)</f>
        <v>6</v>
      </c>
      <c r="G6" s="13">
        <f>ROUND('[2]研发费用结构表-RD11'!E8/10000,2)</f>
        <v>22.47</v>
      </c>
      <c r="H6" s="13">
        <f>ROUND('[2]研发费用结构表-RD12'!E8/10000,2)</f>
        <v>7.98</v>
      </c>
      <c r="I6" s="10">
        <f t="shared" si="1"/>
        <v>46.75</v>
      </c>
    </row>
    <row r="7" spans="1:9" s="7" customFormat="1" ht="24.95" customHeight="1">
      <c r="A7" s="13" t="s">
        <v>12</v>
      </c>
      <c r="B7" s="13">
        <f>ROUND('[2]研发费用结构表-RD06'!E12/10000,2)</f>
        <v>3.73</v>
      </c>
      <c r="C7" s="13">
        <f>ROUND('[2]研发费用结构表-RD07'!E12/10000,2)</f>
        <v>1.27</v>
      </c>
      <c r="D7" s="13">
        <f>ROUND('[2]研发费用结构表-RD08'!E12/10000,2)</f>
        <v>1.4</v>
      </c>
      <c r="E7" s="13">
        <f>ROUND('[2]研发费用结构表-RD09'!E12/10000,2)</f>
        <v>1.4</v>
      </c>
      <c r="F7" s="13">
        <f>ROUND('[2]研发费用结构表-RD10'!E12/10000,2)</f>
        <v>4.16</v>
      </c>
      <c r="G7" s="13">
        <f>ROUND('[2]研发费用结构表-RD11'!E12/10000,2)</f>
        <v>10.52</v>
      </c>
      <c r="H7" s="13">
        <f>ROUND('[2]研发费用结构表-RD12'!E12/10000,2)</f>
        <v>4.3099999999999996</v>
      </c>
      <c r="I7" s="10">
        <f t="shared" si="1"/>
        <v>26.79</v>
      </c>
    </row>
    <row r="8" spans="1:9" s="7" customFormat="1" ht="29.25" customHeight="1">
      <c r="A8" s="13" t="s">
        <v>13</v>
      </c>
      <c r="B8" s="13">
        <f>ROUND('[2]研发费用结构表-RD06'!E21/10000,2)</f>
        <v>1.61</v>
      </c>
      <c r="C8" s="13">
        <f>ROUND('[2]研发费用结构表-RD07'!E21/10000,2)</f>
        <v>1.46</v>
      </c>
      <c r="D8" s="13">
        <f>ROUND('[2]研发费用结构表-RD08'!E21/10000,2)</f>
        <v>1.46</v>
      </c>
      <c r="E8" s="13">
        <f>ROUND('[2]研发费用结构表-RD09'!E21/10000,2)</f>
        <v>1.46</v>
      </c>
      <c r="F8" s="13">
        <f>ROUND('[2]研发费用结构表-RD10'!E21/10000,2)</f>
        <v>2.93</v>
      </c>
      <c r="G8" s="13">
        <f>ROUND('[2]研发费用结构表-RD11'!E21/10000,2)</f>
        <v>9.61</v>
      </c>
      <c r="H8" s="13">
        <f>ROUND('[2]研发费用结构表-RD12'!E21/10000,2)</f>
        <v>3.05</v>
      </c>
      <c r="I8" s="10">
        <f t="shared" si="1"/>
        <v>21.580000000000002</v>
      </c>
    </row>
    <row r="9" spans="1:9" s="7" customFormat="1" ht="24.95" customHeight="1">
      <c r="A9" s="15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0">
        <f t="shared" si="1"/>
        <v>0</v>
      </c>
    </row>
    <row r="10" spans="1:9" s="7" customFormat="1" ht="24.95" customHeight="1">
      <c r="A10" s="15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0">
        <f t="shared" si="1"/>
        <v>0</v>
      </c>
    </row>
    <row r="11" spans="1:9" s="7" customFormat="1" ht="24.95" customHeight="1">
      <c r="A11" s="15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0">
        <f t="shared" si="1"/>
        <v>0</v>
      </c>
    </row>
    <row r="12" spans="1:9" s="7" customFormat="1" ht="24.95" customHeight="1">
      <c r="A12" s="15" t="s">
        <v>17</v>
      </c>
      <c r="B12" s="13">
        <f>ROUND('[2]研发费用结构表-RD06'!E33/10000,2)</f>
        <v>0.28999999999999998</v>
      </c>
      <c r="C12" s="13">
        <f>ROUND('[2]研发费用结构表-RD07'!E33/10000,2)</f>
        <v>0.16</v>
      </c>
      <c r="D12" s="13">
        <f>ROUND('[2]研发费用结构表-RD08'!E33/10000,2)</f>
        <v>0.39</v>
      </c>
      <c r="E12" s="13">
        <f>ROUND('[2]研发费用结构表-RD09'!E33/10000,2)</f>
        <v>0.34</v>
      </c>
      <c r="F12" s="13">
        <f>ROUND('[2]研发费用结构表-RD10'!E33/10000,2)</f>
        <v>2.8</v>
      </c>
      <c r="G12" s="13">
        <f>ROUND('[2]研发费用结构表-RD11'!E33/10000,2)</f>
        <v>1.7</v>
      </c>
      <c r="H12" s="13">
        <f>ROUND('[2]研发费用结构表-RD12'!E33/10000,2)</f>
        <v>4.09</v>
      </c>
      <c r="I12" s="10">
        <f t="shared" si="1"/>
        <v>9.77</v>
      </c>
    </row>
    <row r="13" spans="1:9" s="7" customFormat="1" ht="24.95" customHeight="1">
      <c r="A13" s="16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0">
        <f t="shared" si="1"/>
        <v>0</v>
      </c>
    </row>
    <row r="14" spans="1:9" s="7" customFormat="1" ht="24.95" customHeight="1">
      <c r="A14" s="15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0">
        <f t="shared" si="1"/>
        <v>0</v>
      </c>
    </row>
    <row r="15" spans="1:9" s="7" customFormat="1" ht="28.5" customHeight="1">
      <c r="A15" s="18" t="s">
        <v>20</v>
      </c>
      <c r="B15" s="10">
        <f>B5+B14</f>
        <v>7.98</v>
      </c>
      <c r="C15" s="10">
        <f>C5+C14</f>
        <v>5.54</v>
      </c>
      <c r="D15" s="10">
        <f>D5+D14</f>
        <v>5.8999999999999995</v>
      </c>
      <c r="E15" s="10">
        <f t="shared" ref="E15:H15" si="2">E5+E14</f>
        <v>5.85</v>
      </c>
      <c r="F15" s="10">
        <f t="shared" si="2"/>
        <v>15.89</v>
      </c>
      <c r="G15" s="10">
        <f t="shared" si="2"/>
        <v>44.3</v>
      </c>
      <c r="H15" s="10">
        <f t="shared" si="2"/>
        <v>19.43</v>
      </c>
      <c r="I15" s="10">
        <f t="shared" si="1"/>
        <v>104.88999999999999</v>
      </c>
    </row>
    <row r="16" spans="1:9" s="7" customFormat="1" ht="24.95" customHeight="1">
      <c r="A16" s="18" t="s">
        <v>21</v>
      </c>
      <c r="B16" s="15">
        <f>SUM(B6:B12)</f>
        <v>7.98</v>
      </c>
      <c r="C16" s="15">
        <f>SUM(C6:C12)</f>
        <v>5.54</v>
      </c>
      <c r="D16" s="15">
        <f>SUM(D6:D12)</f>
        <v>5.8999999999999995</v>
      </c>
      <c r="E16" s="15">
        <f t="shared" ref="E16:H16" si="3">SUM(E6:E12)</f>
        <v>5.85</v>
      </c>
      <c r="F16" s="15">
        <f t="shared" si="3"/>
        <v>15.89</v>
      </c>
      <c r="G16" s="15">
        <f t="shared" si="3"/>
        <v>44.3</v>
      </c>
      <c r="H16" s="15">
        <f t="shared" si="3"/>
        <v>19.43</v>
      </c>
      <c r="I16" s="10">
        <f t="shared" si="1"/>
        <v>104.88999999999999</v>
      </c>
    </row>
    <row r="17" spans="1:9" s="21" customFormat="1" ht="24.95" hidden="1" customHeight="1">
      <c r="A17" s="19" t="s">
        <v>22</v>
      </c>
      <c r="B17" s="15">
        <f>B16</f>
        <v>7.98</v>
      </c>
      <c r="C17" s="15">
        <f>C16</f>
        <v>5.54</v>
      </c>
      <c r="D17" s="15">
        <f>D16</f>
        <v>5.8999999999999995</v>
      </c>
      <c r="E17" s="15"/>
      <c r="F17" s="15"/>
      <c r="G17" s="15"/>
      <c r="H17" s="15"/>
      <c r="I17" s="10">
        <f t="shared" si="1"/>
        <v>19.419999999999998</v>
      </c>
    </row>
    <row r="18" spans="1:9" ht="11.25" customHeight="1">
      <c r="A18" s="22"/>
      <c r="B18" s="23"/>
      <c r="C18" s="23"/>
      <c r="D18" s="23"/>
      <c r="E18" s="23"/>
      <c r="F18" s="23"/>
      <c r="G18" s="23"/>
      <c r="H18" s="23"/>
      <c r="I18" s="23"/>
    </row>
    <row r="19" spans="1:9" ht="18" customHeight="1">
      <c r="A19" s="51" t="s">
        <v>51</v>
      </c>
      <c r="B19" s="51"/>
      <c r="C19" s="51"/>
      <c r="D19" s="51"/>
      <c r="E19" s="51"/>
      <c r="F19" s="51" t="s">
        <v>52</v>
      </c>
      <c r="G19" s="51"/>
      <c r="H19" s="51"/>
      <c r="I19" s="51"/>
    </row>
    <row r="20" spans="1:9" ht="17.100000000000001" customHeight="1">
      <c r="A20" s="58"/>
      <c r="B20" s="58"/>
      <c r="C20" s="58"/>
      <c r="D20" s="58"/>
      <c r="E20" s="58"/>
      <c r="F20" s="58"/>
      <c r="G20" s="58"/>
      <c r="H20" s="58"/>
      <c r="I20" s="58"/>
    </row>
    <row r="21" spans="1:9" ht="24.95" hidden="1" customHeight="1"/>
    <row r="22" spans="1:9" ht="24.95" hidden="1" customHeight="1"/>
    <row r="23" spans="1:9" ht="24.95" hidden="1" customHeight="1"/>
    <row r="24" spans="1:9" ht="24.95" hidden="1" customHeight="1"/>
    <row r="25" spans="1:9" ht="24.95" hidden="1" customHeight="1"/>
    <row r="26" spans="1:9" ht="24.95" hidden="1" customHeight="1"/>
    <row r="27" spans="1:9" ht="24.95" hidden="1" customHeight="1"/>
    <row r="28" spans="1:9" ht="24.95" hidden="1" customHeight="1"/>
    <row r="29" spans="1:9" ht="24.95" hidden="1" customHeight="1"/>
    <row r="30" spans="1:9" ht="24.95" hidden="1" customHeight="1"/>
    <row r="31" spans="1:9" ht="24.95" hidden="1" customHeight="1"/>
    <row r="32" spans="1:9" ht="24.95" customHeight="1">
      <c r="B32" s="27"/>
      <c r="C32" s="27"/>
      <c r="D32" s="27"/>
      <c r="E32" s="27"/>
      <c r="F32" s="27"/>
      <c r="G32" s="27"/>
      <c r="H32" s="27"/>
    </row>
    <row r="33" spans="1:8" ht="24.95" customHeight="1">
      <c r="A33" s="28"/>
      <c r="B33" s="27"/>
      <c r="C33" s="27"/>
      <c r="D33" s="27"/>
      <c r="E33" s="27"/>
      <c r="F33" s="27"/>
      <c r="G33" s="27"/>
      <c r="H33" s="27"/>
    </row>
    <row r="34" spans="1:8" ht="24.95" customHeight="1">
      <c r="A34" s="28"/>
      <c r="B34" s="27"/>
      <c r="C34" s="27"/>
      <c r="D34" s="27"/>
      <c r="E34" s="27"/>
      <c r="F34" s="27"/>
      <c r="G34" s="27"/>
      <c r="H34" s="27"/>
    </row>
    <row r="35" spans="1:8" ht="24.95" customHeight="1">
      <c r="A35" s="28"/>
      <c r="B35" s="27"/>
      <c r="C35" s="27"/>
      <c r="D35" s="27"/>
      <c r="E35" s="27"/>
      <c r="F35" s="27"/>
      <c r="G35" s="27"/>
      <c r="H35" s="27"/>
    </row>
    <row r="36" spans="1:8" ht="24.95" customHeight="1">
      <c r="A36" s="29"/>
      <c r="B36" s="27"/>
      <c r="C36" s="27"/>
      <c r="D36" s="27"/>
      <c r="E36" s="27"/>
      <c r="F36" s="27"/>
      <c r="G36" s="27"/>
      <c r="H36" s="27"/>
    </row>
    <row r="37" spans="1:8" ht="24.95" customHeight="1">
      <c r="A37" s="29"/>
      <c r="B37" s="27"/>
      <c r="C37" s="27"/>
      <c r="D37" s="27"/>
      <c r="E37" s="27"/>
      <c r="F37" s="27"/>
      <c r="G37" s="27"/>
      <c r="H37" s="27"/>
    </row>
    <row r="38" spans="1:8" ht="24.95" customHeight="1">
      <c r="A38" s="29"/>
      <c r="B38" s="27"/>
      <c r="C38" s="27"/>
      <c r="D38" s="27"/>
      <c r="E38" s="27"/>
    </row>
    <row r="39" spans="1:8" ht="24.95" customHeight="1">
      <c r="A39" s="28"/>
      <c r="B39" s="27"/>
      <c r="C39" s="27"/>
      <c r="D39" s="27"/>
      <c r="E39" s="27"/>
      <c r="F39" s="27"/>
      <c r="G39" s="27"/>
      <c r="H39" s="27"/>
    </row>
    <row r="40" spans="1:8" ht="24.95" customHeight="1">
      <c r="A40" s="27"/>
      <c r="B40" s="27"/>
      <c r="C40" s="27"/>
      <c r="D40" s="27"/>
      <c r="E40" s="27"/>
      <c r="F40" s="27"/>
      <c r="G40" s="27"/>
      <c r="H40" s="27"/>
    </row>
  </sheetData>
  <mergeCells count="3">
    <mergeCell ref="A20:I20"/>
    <mergeCell ref="A1:I1"/>
    <mergeCell ref="I3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&amp;C5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9FB-7F32-489B-9598-C74C034E2B36}">
  <sheetPr>
    <pageSetUpPr fitToPage="1"/>
  </sheetPr>
  <dimension ref="A1:WWD27"/>
  <sheetViews>
    <sheetView view="pageBreakPreview" topLeftCell="A11" zoomScaleNormal="100" zoomScaleSheetLayoutView="100" workbookViewId="0">
      <selection activeCell="B4" sqref="B4:G4"/>
    </sheetView>
  </sheetViews>
  <sheetFormatPr defaultColWidth="9" defaultRowHeight="24.95" customHeight="1"/>
  <cols>
    <col min="1" max="1" width="32.5" style="1" customWidth="1"/>
    <col min="2" max="7" width="18" style="1" customWidth="1"/>
    <col min="8" max="9" width="10.75" style="1" hidden="1" customWidth="1"/>
    <col min="10" max="10" width="15.625" style="1" customWidth="1"/>
    <col min="11" max="12" width="13.625" style="1" hidden="1" customWidth="1"/>
    <col min="13" max="13" width="16.25" style="1" hidden="1" customWidth="1"/>
    <col min="14" max="22" width="9" style="1" hidden="1" customWidth="1"/>
    <col min="23" max="23" width="11.375" style="1" bestFit="1" customWidth="1"/>
    <col min="24" max="255" width="9" style="1"/>
    <col min="256" max="256" width="32.5" style="1" customWidth="1"/>
    <col min="257" max="263" width="18" style="1" customWidth="1"/>
    <col min="264" max="265" width="9" style="1" hidden="1" customWidth="1"/>
    <col min="266" max="266" width="15.625" style="1" customWidth="1"/>
    <col min="267" max="278" width="9" style="1" hidden="1" customWidth="1"/>
    <col min="279" max="511" width="9" style="1"/>
    <col min="512" max="512" width="32.5" style="1" customWidth="1"/>
    <col min="513" max="519" width="18" style="1" customWidth="1"/>
    <col min="520" max="521" width="9" style="1" hidden="1" customWidth="1"/>
    <col min="522" max="522" width="15.625" style="1" customWidth="1"/>
    <col min="523" max="534" width="9" style="1" hidden="1" customWidth="1"/>
    <col min="535" max="767" width="9" style="1"/>
    <col min="768" max="768" width="32.5" style="1" customWidth="1"/>
    <col min="769" max="775" width="18" style="1" customWidth="1"/>
    <col min="776" max="777" width="9" style="1" hidden="1" customWidth="1"/>
    <col min="778" max="778" width="15.625" style="1" customWidth="1"/>
    <col min="779" max="790" width="9" style="1" hidden="1" customWidth="1"/>
    <col min="791" max="1023" width="9" style="1"/>
    <col min="1024" max="1024" width="32.5" style="1" customWidth="1"/>
    <col min="1025" max="1031" width="18" style="1" customWidth="1"/>
    <col min="1032" max="1033" width="9" style="1" hidden="1" customWidth="1"/>
    <col min="1034" max="1034" width="15.625" style="1" customWidth="1"/>
    <col min="1035" max="1046" width="9" style="1" hidden="1" customWidth="1"/>
    <col min="1047" max="1279" width="9" style="1"/>
    <col min="1280" max="1280" width="32.5" style="1" customWidth="1"/>
    <col min="1281" max="1287" width="18" style="1" customWidth="1"/>
    <col min="1288" max="1289" width="9" style="1" hidden="1" customWidth="1"/>
    <col min="1290" max="1290" width="15.625" style="1" customWidth="1"/>
    <col min="1291" max="1302" width="9" style="1" hidden="1" customWidth="1"/>
    <col min="1303" max="1535" width="9" style="1"/>
    <col min="1536" max="1536" width="32.5" style="1" customWidth="1"/>
    <col min="1537" max="1543" width="18" style="1" customWidth="1"/>
    <col min="1544" max="1545" width="9" style="1" hidden="1" customWidth="1"/>
    <col min="1546" max="1546" width="15.625" style="1" customWidth="1"/>
    <col min="1547" max="1558" width="9" style="1" hidden="1" customWidth="1"/>
    <col min="1559" max="1791" width="9" style="1"/>
    <col min="1792" max="1792" width="32.5" style="1" customWidth="1"/>
    <col min="1793" max="1799" width="18" style="1" customWidth="1"/>
    <col min="1800" max="1801" width="9" style="1" hidden="1" customWidth="1"/>
    <col min="1802" max="1802" width="15.625" style="1" customWidth="1"/>
    <col min="1803" max="1814" width="9" style="1" hidden="1" customWidth="1"/>
    <col min="1815" max="2047" width="9" style="1"/>
    <col min="2048" max="2048" width="32.5" style="1" customWidth="1"/>
    <col min="2049" max="2055" width="18" style="1" customWidth="1"/>
    <col min="2056" max="2057" width="9" style="1" hidden="1" customWidth="1"/>
    <col min="2058" max="2058" width="15.625" style="1" customWidth="1"/>
    <col min="2059" max="2070" width="9" style="1" hidden="1" customWidth="1"/>
    <col min="2071" max="2303" width="9" style="1"/>
    <col min="2304" max="2304" width="32.5" style="1" customWidth="1"/>
    <col min="2305" max="2311" width="18" style="1" customWidth="1"/>
    <col min="2312" max="2313" width="9" style="1" hidden="1" customWidth="1"/>
    <col min="2314" max="2314" width="15.625" style="1" customWidth="1"/>
    <col min="2315" max="2326" width="9" style="1" hidden="1" customWidth="1"/>
    <col min="2327" max="2559" width="9" style="1"/>
    <col min="2560" max="2560" width="32.5" style="1" customWidth="1"/>
    <col min="2561" max="2567" width="18" style="1" customWidth="1"/>
    <col min="2568" max="2569" width="9" style="1" hidden="1" customWidth="1"/>
    <col min="2570" max="2570" width="15.625" style="1" customWidth="1"/>
    <col min="2571" max="2582" width="9" style="1" hidden="1" customWidth="1"/>
    <col min="2583" max="2815" width="9" style="1"/>
    <col min="2816" max="2816" width="32.5" style="1" customWidth="1"/>
    <col min="2817" max="2823" width="18" style="1" customWidth="1"/>
    <col min="2824" max="2825" width="9" style="1" hidden="1" customWidth="1"/>
    <col min="2826" max="2826" width="15.625" style="1" customWidth="1"/>
    <col min="2827" max="2838" width="9" style="1" hidden="1" customWidth="1"/>
    <col min="2839" max="3071" width="9" style="1"/>
    <col min="3072" max="3072" width="32.5" style="1" customWidth="1"/>
    <col min="3073" max="3079" width="18" style="1" customWidth="1"/>
    <col min="3080" max="3081" width="9" style="1" hidden="1" customWidth="1"/>
    <col min="3082" max="3082" width="15.625" style="1" customWidth="1"/>
    <col min="3083" max="3094" width="9" style="1" hidden="1" customWidth="1"/>
    <col min="3095" max="3327" width="9" style="1"/>
    <col min="3328" max="3328" width="32.5" style="1" customWidth="1"/>
    <col min="3329" max="3335" width="18" style="1" customWidth="1"/>
    <col min="3336" max="3337" width="9" style="1" hidden="1" customWidth="1"/>
    <col min="3338" max="3338" width="15.625" style="1" customWidth="1"/>
    <col min="3339" max="3350" width="9" style="1" hidden="1" customWidth="1"/>
    <col min="3351" max="3583" width="9" style="1"/>
    <col min="3584" max="3584" width="32.5" style="1" customWidth="1"/>
    <col min="3585" max="3591" width="18" style="1" customWidth="1"/>
    <col min="3592" max="3593" width="9" style="1" hidden="1" customWidth="1"/>
    <col min="3594" max="3594" width="15.625" style="1" customWidth="1"/>
    <col min="3595" max="3606" width="9" style="1" hidden="1" customWidth="1"/>
    <col min="3607" max="3839" width="9" style="1"/>
    <col min="3840" max="3840" width="32.5" style="1" customWidth="1"/>
    <col min="3841" max="3847" width="18" style="1" customWidth="1"/>
    <col min="3848" max="3849" width="9" style="1" hidden="1" customWidth="1"/>
    <col min="3850" max="3850" width="15.625" style="1" customWidth="1"/>
    <col min="3851" max="3862" width="9" style="1" hidden="1" customWidth="1"/>
    <col min="3863" max="4095" width="9" style="1"/>
    <col min="4096" max="4096" width="32.5" style="1" customWidth="1"/>
    <col min="4097" max="4103" width="18" style="1" customWidth="1"/>
    <col min="4104" max="4105" width="9" style="1" hidden="1" customWidth="1"/>
    <col min="4106" max="4106" width="15.625" style="1" customWidth="1"/>
    <col min="4107" max="4118" width="9" style="1" hidden="1" customWidth="1"/>
    <col min="4119" max="4351" width="9" style="1"/>
    <col min="4352" max="4352" width="32.5" style="1" customWidth="1"/>
    <col min="4353" max="4359" width="18" style="1" customWidth="1"/>
    <col min="4360" max="4361" width="9" style="1" hidden="1" customWidth="1"/>
    <col min="4362" max="4362" width="15.625" style="1" customWidth="1"/>
    <col min="4363" max="4374" width="9" style="1" hidden="1" customWidth="1"/>
    <col min="4375" max="4607" width="9" style="1"/>
    <col min="4608" max="4608" width="32.5" style="1" customWidth="1"/>
    <col min="4609" max="4615" width="18" style="1" customWidth="1"/>
    <col min="4616" max="4617" width="9" style="1" hidden="1" customWidth="1"/>
    <col min="4618" max="4618" width="15.625" style="1" customWidth="1"/>
    <col min="4619" max="4630" width="9" style="1" hidden="1" customWidth="1"/>
    <col min="4631" max="4863" width="9" style="1"/>
    <col min="4864" max="4864" width="32.5" style="1" customWidth="1"/>
    <col min="4865" max="4871" width="18" style="1" customWidth="1"/>
    <col min="4872" max="4873" width="9" style="1" hidden="1" customWidth="1"/>
    <col min="4874" max="4874" width="15.625" style="1" customWidth="1"/>
    <col min="4875" max="4886" width="9" style="1" hidden="1" customWidth="1"/>
    <col min="4887" max="5119" width="9" style="1"/>
    <col min="5120" max="5120" width="32.5" style="1" customWidth="1"/>
    <col min="5121" max="5127" width="18" style="1" customWidth="1"/>
    <col min="5128" max="5129" width="9" style="1" hidden="1" customWidth="1"/>
    <col min="5130" max="5130" width="15.625" style="1" customWidth="1"/>
    <col min="5131" max="5142" width="9" style="1" hidden="1" customWidth="1"/>
    <col min="5143" max="5375" width="9" style="1"/>
    <col min="5376" max="5376" width="32.5" style="1" customWidth="1"/>
    <col min="5377" max="5383" width="18" style="1" customWidth="1"/>
    <col min="5384" max="5385" width="9" style="1" hidden="1" customWidth="1"/>
    <col min="5386" max="5386" width="15.625" style="1" customWidth="1"/>
    <col min="5387" max="5398" width="9" style="1" hidden="1" customWidth="1"/>
    <col min="5399" max="5631" width="9" style="1"/>
    <col min="5632" max="5632" width="32.5" style="1" customWidth="1"/>
    <col min="5633" max="5639" width="18" style="1" customWidth="1"/>
    <col min="5640" max="5641" width="9" style="1" hidden="1" customWidth="1"/>
    <col min="5642" max="5642" width="15.625" style="1" customWidth="1"/>
    <col min="5643" max="5654" width="9" style="1" hidden="1" customWidth="1"/>
    <col min="5655" max="5887" width="9" style="1"/>
    <col min="5888" max="5888" width="32.5" style="1" customWidth="1"/>
    <col min="5889" max="5895" width="18" style="1" customWidth="1"/>
    <col min="5896" max="5897" width="9" style="1" hidden="1" customWidth="1"/>
    <col min="5898" max="5898" width="15.625" style="1" customWidth="1"/>
    <col min="5899" max="5910" width="9" style="1" hidden="1" customWidth="1"/>
    <col min="5911" max="6143" width="9" style="1"/>
    <col min="6144" max="6144" width="32.5" style="1" customWidth="1"/>
    <col min="6145" max="6151" width="18" style="1" customWidth="1"/>
    <col min="6152" max="6153" width="9" style="1" hidden="1" customWidth="1"/>
    <col min="6154" max="6154" width="15.625" style="1" customWidth="1"/>
    <col min="6155" max="6166" width="9" style="1" hidden="1" customWidth="1"/>
    <col min="6167" max="6399" width="9" style="1"/>
    <col min="6400" max="6400" width="32.5" style="1" customWidth="1"/>
    <col min="6401" max="6407" width="18" style="1" customWidth="1"/>
    <col min="6408" max="6409" width="9" style="1" hidden="1" customWidth="1"/>
    <col min="6410" max="6410" width="15.625" style="1" customWidth="1"/>
    <col min="6411" max="6422" width="9" style="1" hidden="1" customWidth="1"/>
    <col min="6423" max="6655" width="9" style="1"/>
    <col min="6656" max="6656" width="32.5" style="1" customWidth="1"/>
    <col min="6657" max="6663" width="18" style="1" customWidth="1"/>
    <col min="6664" max="6665" width="9" style="1" hidden="1" customWidth="1"/>
    <col min="6666" max="6666" width="15.625" style="1" customWidth="1"/>
    <col min="6667" max="6678" width="9" style="1" hidden="1" customWidth="1"/>
    <col min="6679" max="6911" width="9" style="1"/>
    <col min="6912" max="6912" width="32.5" style="1" customWidth="1"/>
    <col min="6913" max="6919" width="18" style="1" customWidth="1"/>
    <col min="6920" max="6921" width="9" style="1" hidden="1" customWidth="1"/>
    <col min="6922" max="6922" width="15.625" style="1" customWidth="1"/>
    <col min="6923" max="6934" width="9" style="1" hidden="1" customWidth="1"/>
    <col min="6935" max="7167" width="9" style="1"/>
    <col min="7168" max="7168" width="32.5" style="1" customWidth="1"/>
    <col min="7169" max="7175" width="18" style="1" customWidth="1"/>
    <col min="7176" max="7177" width="9" style="1" hidden="1" customWidth="1"/>
    <col min="7178" max="7178" width="15.625" style="1" customWidth="1"/>
    <col min="7179" max="7190" width="9" style="1" hidden="1" customWidth="1"/>
    <col min="7191" max="7423" width="9" style="1"/>
    <col min="7424" max="7424" width="32.5" style="1" customWidth="1"/>
    <col min="7425" max="7431" width="18" style="1" customWidth="1"/>
    <col min="7432" max="7433" width="9" style="1" hidden="1" customWidth="1"/>
    <col min="7434" max="7434" width="15.625" style="1" customWidth="1"/>
    <col min="7435" max="7446" width="9" style="1" hidden="1" customWidth="1"/>
    <col min="7447" max="7679" width="9" style="1"/>
    <col min="7680" max="7680" width="32.5" style="1" customWidth="1"/>
    <col min="7681" max="7687" width="18" style="1" customWidth="1"/>
    <col min="7688" max="7689" width="9" style="1" hidden="1" customWidth="1"/>
    <col min="7690" max="7690" width="15.625" style="1" customWidth="1"/>
    <col min="7691" max="7702" width="9" style="1" hidden="1" customWidth="1"/>
    <col min="7703" max="7935" width="9" style="1"/>
    <col min="7936" max="7936" width="32.5" style="1" customWidth="1"/>
    <col min="7937" max="7943" width="18" style="1" customWidth="1"/>
    <col min="7944" max="7945" width="9" style="1" hidden="1" customWidth="1"/>
    <col min="7946" max="7946" width="15.625" style="1" customWidth="1"/>
    <col min="7947" max="7958" width="9" style="1" hidden="1" customWidth="1"/>
    <col min="7959" max="8191" width="9" style="1"/>
    <col min="8192" max="8192" width="32.5" style="1" customWidth="1"/>
    <col min="8193" max="8199" width="18" style="1" customWidth="1"/>
    <col min="8200" max="8201" width="9" style="1" hidden="1" customWidth="1"/>
    <col min="8202" max="8202" width="15.625" style="1" customWidth="1"/>
    <col min="8203" max="8214" width="9" style="1" hidden="1" customWidth="1"/>
    <col min="8215" max="8447" width="9" style="1"/>
    <col min="8448" max="8448" width="32.5" style="1" customWidth="1"/>
    <col min="8449" max="8455" width="18" style="1" customWidth="1"/>
    <col min="8456" max="8457" width="9" style="1" hidden="1" customWidth="1"/>
    <col min="8458" max="8458" width="15.625" style="1" customWidth="1"/>
    <col min="8459" max="8470" width="9" style="1" hidden="1" customWidth="1"/>
    <col min="8471" max="8703" width="9" style="1"/>
    <col min="8704" max="8704" width="32.5" style="1" customWidth="1"/>
    <col min="8705" max="8711" width="18" style="1" customWidth="1"/>
    <col min="8712" max="8713" width="9" style="1" hidden="1" customWidth="1"/>
    <col min="8714" max="8714" width="15.625" style="1" customWidth="1"/>
    <col min="8715" max="8726" width="9" style="1" hidden="1" customWidth="1"/>
    <col min="8727" max="8959" width="9" style="1"/>
    <col min="8960" max="8960" width="32.5" style="1" customWidth="1"/>
    <col min="8961" max="8967" width="18" style="1" customWidth="1"/>
    <col min="8968" max="8969" width="9" style="1" hidden="1" customWidth="1"/>
    <col min="8970" max="8970" width="15.625" style="1" customWidth="1"/>
    <col min="8971" max="8982" width="9" style="1" hidden="1" customWidth="1"/>
    <col min="8983" max="9215" width="9" style="1"/>
    <col min="9216" max="9216" width="32.5" style="1" customWidth="1"/>
    <col min="9217" max="9223" width="18" style="1" customWidth="1"/>
    <col min="9224" max="9225" width="9" style="1" hidden="1" customWidth="1"/>
    <col min="9226" max="9226" width="15.625" style="1" customWidth="1"/>
    <col min="9227" max="9238" width="9" style="1" hidden="1" customWidth="1"/>
    <col min="9239" max="9471" width="9" style="1"/>
    <col min="9472" max="9472" width="32.5" style="1" customWidth="1"/>
    <col min="9473" max="9479" width="18" style="1" customWidth="1"/>
    <col min="9480" max="9481" width="9" style="1" hidden="1" customWidth="1"/>
    <col min="9482" max="9482" width="15.625" style="1" customWidth="1"/>
    <col min="9483" max="9494" width="9" style="1" hidden="1" customWidth="1"/>
    <col min="9495" max="9727" width="9" style="1"/>
    <col min="9728" max="9728" width="32.5" style="1" customWidth="1"/>
    <col min="9729" max="9735" width="18" style="1" customWidth="1"/>
    <col min="9736" max="9737" width="9" style="1" hidden="1" customWidth="1"/>
    <col min="9738" max="9738" width="15.625" style="1" customWidth="1"/>
    <col min="9739" max="9750" width="9" style="1" hidden="1" customWidth="1"/>
    <col min="9751" max="9983" width="9" style="1"/>
    <col min="9984" max="9984" width="32.5" style="1" customWidth="1"/>
    <col min="9985" max="9991" width="18" style="1" customWidth="1"/>
    <col min="9992" max="9993" width="9" style="1" hidden="1" customWidth="1"/>
    <col min="9994" max="9994" width="15.625" style="1" customWidth="1"/>
    <col min="9995" max="10006" width="9" style="1" hidden="1" customWidth="1"/>
    <col min="10007" max="10239" width="9" style="1"/>
    <col min="10240" max="10240" width="32.5" style="1" customWidth="1"/>
    <col min="10241" max="10247" width="18" style="1" customWidth="1"/>
    <col min="10248" max="10249" width="9" style="1" hidden="1" customWidth="1"/>
    <col min="10250" max="10250" width="15.625" style="1" customWidth="1"/>
    <col min="10251" max="10262" width="9" style="1" hidden="1" customWidth="1"/>
    <col min="10263" max="10495" width="9" style="1"/>
    <col min="10496" max="10496" width="32.5" style="1" customWidth="1"/>
    <col min="10497" max="10503" width="18" style="1" customWidth="1"/>
    <col min="10504" max="10505" width="9" style="1" hidden="1" customWidth="1"/>
    <col min="10506" max="10506" width="15.625" style="1" customWidth="1"/>
    <col min="10507" max="10518" width="9" style="1" hidden="1" customWidth="1"/>
    <col min="10519" max="10751" width="9" style="1"/>
    <col min="10752" max="10752" width="32.5" style="1" customWidth="1"/>
    <col min="10753" max="10759" width="18" style="1" customWidth="1"/>
    <col min="10760" max="10761" width="9" style="1" hidden="1" customWidth="1"/>
    <col min="10762" max="10762" width="15.625" style="1" customWidth="1"/>
    <col min="10763" max="10774" width="9" style="1" hidden="1" customWidth="1"/>
    <col min="10775" max="11007" width="9" style="1"/>
    <col min="11008" max="11008" width="32.5" style="1" customWidth="1"/>
    <col min="11009" max="11015" width="18" style="1" customWidth="1"/>
    <col min="11016" max="11017" width="9" style="1" hidden="1" customWidth="1"/>
    <col min="11018" max="11018" width="15.625" style="1" customWidth="1"/>
    <col min="11019" max="11030" width="9" style="1" hidden="1" customWidth="1"/>
    <col min="11031" max="11263" width="9" style="1"/>
    <col min="11264" max="11264" width="32.5" style="1" customWidth="1"/>
    <col min="11265" max="11271" width="18" style="1" customWidth="1"/>
    <col min="11272" max="11273" width="9" style="1" hidden="1" customWidth="1"/>
    <col min="11274" max="11274" width="15.625" style="1" customWidth="1"/>
    <col min="11275" max="11286" width="9" style="1" hidden="1" customWidth="1"/>
    <col min="11287" max="11519" width="9" style="1"/>
    <col min="11520" max="11520" width="32.5" style="1" customWidth="1"/>
    <col min="11521" max="11527" width="18" style="1" customWidth="1"/>
    <col min="11528" max="11529" width="9" style="1" hidden="1" customWidth="1"/>
    <col min="11530" max="11530" width="15.625" style="1" customWidth="1"/>
    <col min="11531" max="11542" width="9" style="1" hidden="1" customWidth="1"/>
    <col min="11543" max="11775" width="9" style="1"/>
    <col min="11776" max="11776" width="32.5" style="1" customWidth="1"/>
    <col min="11777" max="11783" width="18" style="1" customWidth="1"/>
    <col min="11784" max="11785" width="9" style="1" hidden="1" customWidth="1"/>
    <col min="11786" max="11786" width="15.625" style="1" customWidth="1"/>
    <col min="11787" max="11798" width="9" style="1" hidden="1" customWidth="1"/>
    <col min="11799" max="12031" width="9" style="1"/>
    <col min="12032" max="12032" width="32.5" style="1" customWidth="1"/>
    <col min="12033" max="12039" width="18" style="1" customWidth="1"/>
    <col min="12040" max="12041" width="9" style="1" hidden="1" customWidth="1"/>
    <col min="12042" max="12042" width="15.625" style="1" customWidth="1"/>
    <col min="12043" max="12054" width="9" style="1" hidden="1" customWidth="1"/>
    <col min="12055" max="12287" width="9" style="1"/>
    <col min="12288" max="12288" width="32.5" style="1" customWidth="1"/>
    <col min="12289" max="12295" width="18" style="1" customWidth="1"/>
    <col min="12296" max="12297" width="9" style="1" hidden="1" customWidth="1"/>
    <col min="12298" max="12298" width="15.625" style="1" customWidth="1"/>
    <col min="12299" max="12310" width="9" style="1" hidden="1" customWidth="1"/>
    <col min="12311" max="12543" width="9" style="1"/>
    <col min="12544" max="12544" width="32.5" style="1" customWidth="1"/>
    <col min="12545" max="12551" width="18" style="1" customWidth="1"/>
    <col min="12552" max="12553" width="9" style="1" hidden="1" customWidth="1"/>
    <col min="12554" max="12554" width="15.625" style="1" customWidth="1"/>
    <col min="12555" max="12566" width="9" style="1" hidden="1" customWidth="1"/>
    <col min="12567" max="12799" width="9" style="1"/>
    <col min="12800" max="12800" width="32.5" style="1" customWidth="1"/>
    <col min="12801" max="12807" width="18" style="1" customWidth="1"/>
    <col min="12808" max="12809" width="9" style="1" hidden="1" customWidth="1"/>
    <col min="12810" max="12810" width="15.625" style="1" customWidth="1"/>
    <col min="12811" max="12822" width="9" style="1" hidden="1" customWidth="1"/>
    <col min="12823" max="13055" width="9" style="1"/>
    <col min="13056" max="13056" width="32.5" style="1" customWidth="1"/>
    <col min="13057" max="13063" width="18" style="1" customWidth="1"/>
    <col min="13064" max="13065" width="9" style="1" hidden="1" customWidth="1"/>
    <col min="13066" max="13066" width="15.625" style="1" customWidth="1"/>
    <col min="13067" max="13078" width="9" style="1" hidden="1" customWidth="1"/>
    <col min="13079" max="13311" width="9" style="1"/>
    <col min="13312" max="13312" width="32.5" style="1" customWidth="1"/>
    <col min="13313" max="13319" width="18" style="1" customWidth="1"/>
    <col min="13320" max="13321" width="9" style="1" hidden="1" customWidth="1"/>
    <col min="13322" max="13322" width="15.625" style="1" customWidth="1"/>
    <col min="13323" max="13334" width="9" style="1" hidden="1" customWidth="1"/>
    <col min="13335" max="13567" width="9" style="1"/>
    <col min="13568" max="13568" width="32.5" style="1" customWidth="1"/>
    <col min="13569" max="13575" width="18" style="1" customWidth="1"/>
    <col min="13576" max="13577" width="9" style="1" hidden="1" customWidth="1"/>
    <col min="13578" max="13578" width="15.625" style="1" customWidth="1"/>
    <col min="13579" max="13590" width="9" style="1" hidden="1" customWidth="1"/>
    <col min="13591" max="13823" width="9" style="1"/>
    <col min="13824" max="13824" width="32.5" style="1" customWidth="1"/>
    <col min="13825" max="13831" width="18" style="1" customWidth="1"/>
    <col min="13832" max="13833" width="9" style="1" hidden="1" customWidth="1"/>
    <col min="13834" max="13834" width="15.625" style="1" customWidth="1"/>
    <col min="13835" max="13846" width="9" style="1" hidden="1" customWidth="1"/>
    <col min="13847" max="14079" width="9" style="1"/>
    <col min="14080" max="14080" width="32.5" style="1" customWidth="1"/>
    <col min="14081" max="14087" width="18" style="1" customWidth="1"/>
    <col min="14088" max="14089" width="9" style="1" hidden="1" customWidth="1"/>
    <col min="14090" max="14090" width="15.625" style="1" customWidth="1"/>
    <col min="14091" max="14102" width="9" style="1" hidden="1" customWidth="1"/>
    <col min="14103" max="14335" width="9" style="1"/>
    <col min="14336" max="14336" width="32.5" style="1" customWidth="1"/>
    <col min="14337" max="14343" width="18" style="1" customWidth="1"/>
    <col min="14344" max="14345" width="9" style="1" hidden="1" customWidth="1"/>
    <col min="14346" max="14346" width="15.625" style="1" customWidth="1"/>
    <col min="14347" max="14358" width="9" style="1" hidden="1" customWidth="1"/>
    <col min="14359" max="14591" width="9" style="1"/>
    <col min="14592" max="14592" width="32.5" style="1" customWidth="1"/>
    <col min="14593" max="14599" width="18" style="1" customWidth="1"/>
    <col min="14600" max="14601" width="9" style="1" hidden="1" customWidth="1"/>
    <col min="14602" max="14602" width="15.625" style="1" customWidth="1"/>
    <col min="14603" max="14614" width="9" style="1" hidden="1" customWidth="1"/>
    <col min="14615" max="14847" width="9" style="1"/>
    <col min="14848" max="14848" width="32.5" style="1" customWidth="1"/>
    <col min="14849" max="14855" width="18" style="1" customWidth="1"/>
    <col min="14856" max="14857" width="9" style="1" hidden="1" customWidth="1"/>
    <col min="14858" max="14858" width="15.625" style="1" customWidth="1"/>
    <col min="14859" max="14870" width="9" style="1" hidden="1" customWidth="1"/>
    <col min="14871" max="15103" width="9" style="1"/>
    <col min="15104" max="15104" width="32.5" style="1" customWidth="1"/>
    <col min="15105" max="15111" width="18" style="1" customWidth="1"/>
    <col min="15112" max="15113" width="9" style="1" hidden="1" customWidth="1"/>
    <col min="15114" max="15114" width="15.625" style="1" customWidth="1"/>
    <col min="15115" max="15126" width="9" style="1" hidden="1" customWidth="1"/>
    <col min="15127" max="15359" width="9" style="1"/>
    <col min="15360" max="15360" width="32.5" style="1" customWidth="1"/>
    <col min="15361" max="15367" width="18" style="1" customWidth="1"/>
    <col min="15368" max="15369" width="9" style="1" hidden="1" customWidth="1"/>
    <col min="15370" max="15370" width="15.625" style="1" customWidth="1"/>
    <col min="15371" max="15382" width="9" style="1" hidden="1" customWidth="1"/>
    <col min="15383" max="15615" width="9" style="1"/>
    <col min="15616" max="15616" width="32.5" style="1" customWidth="1"/>
    <col min="15617" max="15623" width="18" style="1" customWidth="1"/>
    <col min="15624" max="15625" width="9" style="1" hidden="1" customWidth="1"/>
    <col min="15626" max="15626" width="15.625" style="1" customWidth="1"/>
    <col min="15627" max="15638" width="9" style="1" hidden="1" customWidth="1"/>
    <col min="15639" max="15871" width="9" style="1"/>
    <col min="15872" max="15872" width="32.5" style="1" customWidth="1"/>
    <col min="15873" max="15879" width="18" style="1" customWidth="1"/>
    <col min="15880" max="15881" width="9" style="1" hidden="1" customWidth="1"/>
    <col min="15882" max="15882" width="15.625" style="1" customWidth="1"/>
    <col min="15883" max="15894" width="9" style="1" hidden="1" customWidth="1"/>
    <col min="15895" max="16127" width="9" style="1"/>
    <col min="16128" max="16128" width="32.5" style="1" customWidth="1"/>
    <col min="16129" max="16135" width="18" style="1" customWidth="1"/>
    <col min="16136" max="16137" width="9" style="1" hidden="1" customWidth="1"/>
    <col min="16138" max="16138" width="15.625" style="1" customWidth="1"/>
    <col min="16139" max="16150" width="9" style="1" hidden="1" customWidth="1"/>
    <col min="16151" max="16384" width="9" style="1"/>
  </cols>
  <sheetData>
    <row r="1" spans="1:24" ht="24.95" customHeight="1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</row>
    <row r="2" spans="1:24" s="5" customFormat="1" ht="18.75" customHeight="1">
      <c r="A2" s="2" t="str">
        <f>研究开发费用总额比例!A2</f>
        <v>公司名称：</v>
      </c>
      <c r="B2" s="2"/>
      <c r="C2" s="2"/>
      <c r="D2" s="2"/>
      <c r="E2" s="2"/>
      <c r="F2" s="2"/>
      <c r="G2" s="2"/>
      <c r="H2" s="2"/>
      <c r="I2" s="2"/>
      <c r="J2" s="3" t="s">
        <v>1</v>
      </c>
      <c r="K2" s="2"/>
      <c r="L2" s="2"/>
      <c r="M2" s="4"/>
    </row>
    <row r="3" spans="1:24" s="7" customFormat="1" ht="24.95" customHeight="1">
      <c r="A3" s="6" t="s">
        <v>2</v>
      </c>
      <c r="B3" s="31" t="s">
        <v>32</v>
      </c>
      <c r="C3" s="31" t="s">
        <v>33</v>
      </c>
      <c r="D3" s="31" t="s">
        <v>34</v>
      </c>
      <c r="E3" s="31" t="s">
        <v>35</v>
      </c>
      <c r="F3" s="31" t="s">
        <v>36</v>
      </c>
      <c r="G3" s="31" t="s">
        <v>37</v>
      </c>
      <c r="H3" s="30"/>
      <c r="I3" s="30"/>
      <c r="J3" s="56" t="s">
        <v>8</v>
      </c>
      <c r="K3" s="53"/>
      <c r="L3" s="53"/>
      <c r="M3" s="54"/>
    </row>
    <row r="4" spans="1:24" s="7" customFormat="1" ht="74.099999999999994" customHeight="1">
      <c r="A4" s="8" t="s">
        <v>9</v>
      </c>
      <c r="B4" s="31"/>
      <c r="C4" s="31"/>
      <c r="D4" s="31"/>
      <c r="E4" s="31"/>
      <c r="F4" s="31"/>
      <c r="G4" s="31"/>
      <c r="H4" s="31"/>
      <c r="I4" s="31"/>
      <c r="J4" s="57"/>
      <c r="K4" s="53"/>
      <c r="L4" s="53"/>
      <c r="M4" s="54"/>
    </row>
    <row r="5" spans="1:24" s="7" customFormat="1" ht="24.95" customHeight="1">
      <c r="A5" s="9" t="s">
        <v>10</v>
      </c>
      <c r="B5" s="10">
        <f>SUM(B6:B12)</f>
        <v>26.84</v>
      </c>
      <c r="C5" s="10">
        <f>SUM(C6:C12)</f>
        <v>29.6</v>
      </c>
      <c r="D5" s="10">
        <f>SUM(D6:D12)</f>
        <v>18.740000000000002</v>
      </c>
      <c r="E5" s="10">
        <f t="shared" ref="E5:I5" si="0">SUM(E6:E12)</f>
        <v>43.79</v>
      </c>
      <c r="F5" s="10">
        <f t="shared" si="0"/>
        <v>44.79</v>
      </c>
      <c r="G5" s="10">
        <f t="shared" si="0"/>
        <v>31.91</v>
      </c>
      <c r="H5" s="10">
        <f t="shared" si="0"/>
        <v>0</v>
      </c>
      <c r="I5" s="10">
        <f t="shared" si="0"/>
        <v>0</v>
      </c>
      <c r="J5" s="10">
        <f>ROUND(SUM(B5:I5),2)</f>
        <v>195.67</v>
      </c>
      <c r="K5" s="11"/>
      <c r="L5" s="11"/>
      <c r="M5" s="11"/>
      <c r="W5" s="12"/>
    </row>
    <row r="6" spans="1:24" s="7" customFormat="1" ht="24.95" customHeight="1">
      <c r="A6" s="13" t="s">
        <v>11</v>
      </c>
      <c r="B6" s="13">
        <f>ROUND('[3]研发费用结构表-R13'!$E8/10000,2)</f>
        <v>9.4</v>
      </c>
      <c r="C6" s="13">
        <f>ROUND('[3]研发费用结构表-R14'!$E8/10000,2)</f>
        <v>10.49</v>
      </c>
      <c r="D6" s="13">
        <f>ROUND('[3]研发费用结构表-R15'!$E8/10000,2)</f>
        <v>6.73</v>
      </c>
      <c r="E6" s="13">
        <f>ROUND('[3]研发费用结构表-R16'!$E8/10000,2)</f>
        <v>11.88</v>
      </c>
      <c r="F6" s="13">
        <f>ROUND('[3]研发费用结构表-R17'!$E8/10000,2)</f>
        <v>12.88</v>
      </c>
      <c r="G6" s="13">
        <f>ROUND('[3]研发费用结构表-R18'!$E8/10000,2)</f>
        <v>6.62</v>
      </c>
      <c r="H6" s="15"/>
      <c r="I6" s="15"/>
      <c r="J6" s="10">
        <f t="shared" ref="J6:J16" si="1">ROUND(SUM(B6:I6),2)</f>
        <v>58</v>
      </c>
      <c r="K6" s="14"/>
      <c r="L6" s="14"/>
      <c r="M6" s="14"/>
      <c r="W6" s="12"/>
    </row>
    <row r="7" spans="1:24" s="7" customFormat="1" ht="24.95" customHeight="1">
      <c r="A7" s="13" t="s">
        <v>12</v>
      </c>
      <c r="B7" s="13">
        <f>ROUND('[3]研发费用结构表-R13'!$E12/10000,2)</f>
        <v>11.1</v>
      </c>
      <c r="C7" s="13">
        <f>ROUND('[3]研发费用结构表-R14'!$E12/10000,2)</f>
        <v>12.16</v>
      </c>
      <c r="D7" s="13">
        <f>ROUND('[3]研发费用结构表-R15'!$E12/10000,2)</f>
        <v>7.83</v>
      </c>
      <c r="E7" s="13">
        <f>ROUND('[3]研发费用结构表-R16'!$E12/10000,2)</f>
        <v>24.29</v>
      </c>
      <c r="F7" s="13">
        <f>ROUND('[3]研发费用结构表-R17'!$E12/10000,2)</f>
        <v>24.29</v>
      </c>
      <c r="G7" s="13">
        <f>ROUND('[3]研发费用结构表-R18'!$E12/10000,2)</f>
        <v>19.670000000000002</v>
      </c>
      <c r="H7" s="15"/>
      <c r="I7" s="15"/>
      <c r="J7" s="10">
        <f t="shared" si="1"/>
        <v>99.34</v>
      </c>
      <c r="K7" s="14"/>
      <c r="L7" s="14"/>
      <c r="M7" s="14"/>
    </row>
    <row r="8" spans="1:24" s="7" customFormat="1" ht="29.25" customHeight="1">
      <c r="A8" s="13" t="s">
        <v>13</v>
      </c>
      <c r="B8" s="13">
        <f>ROUND('[3]研发费用结构表-R13'!$E21/10000,2)</f>
        <v>5.0999999999999996</v>
      </c>
      <c r="C8" s="13">
        <f>ROUND('[3]研发费用结构表-R14'!$E21/10000,2)</f>
        <v>5.67</v>
      </c>
      <c r="D8" s="13">
        <f>ROUND('[3]研发费用结构表-R15'!$E21/10000,2)</f>
        <v>3.45</v>
      </c>
      <c r="E8" s="13">
        <f>ROUND('[3]研发费用结构表-R16'!$E21/10000,2)</f>
        <v>5.1100000000000003</v>
      </c>
      <c r="F8" s="13">
        <f>ROUND('[3]研发费用结构表-R17'!$E21/10000,2)</f>
        <v>5.1100000000000003</v>
      </c>
      <c r="G8" s="13">
        <f>ROUND('[3]研发费用结构表-R18'!$E21/10000,2)</f>
        <v>3.17</v>
      </c>
      <c r="H8" s="15"/>
      <c r="I8" s="15"/>
      <c r="J8" s="10">
        <f t="shared" si="1"/>
        <v>27.61</v>
      </c>
      <c r="K8" s="14"/>
      <c r="L8" s="14"/>
      <c r="M8" s="14"/>
      <c r="W8" s="12"/>
      <c r="X8" s="12"/>
    </row>
    <row r="9" spans="1:24" s="7" customFormat="1" ht="24.95" customHeight="1">
      <c r="A9" s="15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5"/>
      <c r="I9" s="15"/>
      <c r="J9" s="10">
        <f t="shared" si="1"/>
        <v>0</v>
      </c>
      <c r="K9" s="14"/>
      <c r="L9" s="14"/>
      <c r="M9" s="14"/>
    </row>
    <row r="10" spans="1:24" s="7" customFormat="1" ht="24.95" customHeight="1">
      <c r="A10" s="15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5"/>
      <c r="I10" s="15"/>
      <c r="J10" s="10">
        <f t="shared" si="1"/>
        <v>0</v>
      </c>
      <c r="K10" s="14"/>
      <c r="L10" s="14"/>
      <c r="M10" s="14"/>
    </row>
    <row r="11" spans="1:24" s="7" customFormat="1" ht="24.95" customHeight="1">
      <c r="A11" s="15" t="s">
        <v>16</v>
      </c>
      <c r="B11" s="13">
        <v>0</v>
      </c>
      <c r="C11" s="13">
        <v>0</v>
      </c>
      <c r="D11" s="13">
        <v>0</v>
      </c>
      <c r="E11" s="13">
        <f>ROUND('[3]研发费用结构表-R16'!$E24/10000,2)</f>
        <v>7.0000000000000007E-2</v>
      </c>
      <c r="F11" s="13">
        <f>ROUND('[3]研发费用结构表-R17'!$E24/10000,2)</f>
        <v>7.0000000000000007E-2</v>
      </c>
      <c r="G11" s="13">
        <f>ROUND('[3]研发费用结构表-R18'!$E24/10000,2)</f>
        <v>7.0000000000000007E-2</v>
      </c>
      <c r="H11" s="15"/>
      <c r="I11" s="15"/>
      <c r="J11" s="10">
        <f>ROUND(SUM(B11:I11),2)</f>
        <v>0.21</v>
      </c>
      <c r="K11" s="14"/>
      <c r="L11" s="14"/>
      <c r="M11" s="14"/>
    </row>
    <row r="12" spans="1:24" s="7" customFormat="1" ht="24.95" customHeight="1">
      <c r="A12" s="15" t="s">
        <v>17</v>
      </c>
      <c r="B12" s="13">
        <f>ROUND('[3]研发费用结构表-R13'!$E33/10000,2)</f>
        <v>1.24</v>
      </c>
      <c r="C12" s="13">
        <f>ROUND('[3]研发费用结构表-R14'!$E33/10000,2)</f>
        <v>1.28</v>
      </c>
      <c r="D12" s="13">
        <f>ROUND('[3]研发费用结构表-R15'!$E33/10000,2)</f>
        <v>0.73</v>
      </c>
      <c r="E12" s="13">
        <f>ROUND('[3]研发费用结构表-R16'!$E33/10000,2)</f>
        <v>2.44</v>
      </c>
      <c r="F12" s="13">
        <f>ROUND('[3]研发费用结构表-R17'!$E33/10000,2)</f>
        <v>2.44</v>
      </c>
      <c r="G12" s="13">
        <f>ROUND('[3]研发费用结构表-R18'!$E33/10000,2)</f>
        <v>2.38</v>
      </c>
      <c r="H12" s="15"/>
      <c r="I12" s="15"/>
      <c r="J12" s="10">
        <f>ROUND(SUM(B12:I12),2)-0.01</f>
        <v>10.5</v>
      </c>
      <c r="K12" s="14"/>
      <c r="L12" s="14"/>
      <c r="M12" s="14"/>
    </row>
    <row r="13" spans="1:24" s="7" customFormat="1" ht="24.95" customHeight="1">
      <c r="A13" s="16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  <c r="I13" s="15"/>
      <c r="J13" s="10">
        <f t="shared" si="1"/>
        <v>0</v>
      </c>
      <c r="K13" s="17"/>
      <c r="L13" s="17"/>
      <c r="M13" s="11"/>
    </row>
    <row r="14" spans="1:24" s="7" customFormat="1" ht="24.95" customHeight="1">
      <c r="A14" s="15" t="s">
        <v>19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  <c r="I14" s="15">
        <v>0</v>
      </c>
      <c r="J14" s="10">
        <f t="shared" si="1"/>
        <v>0</v>
      </c>
      <c r="K14" s="14"/>
      <c r="L14" s="14"/>
      <c r="M14" s="14"/>
    </row>
    <row r="15" spans="1:24" s="7" customFormat="1" ht="28.5" customHeight="1">
      <c r="A15" s="18" t="s">
        <v>20</v>
      </c>
      <c r="B15" s="10">
        <f>B5+B14</f>
        <v>26.84</v>
      </c>
      <c r="C15" s="10">
        <f>C5+C14</f>
        <v>29.6</v>
      </c>
      <c r="D15" s="10">
        <f>D5+D14</f>
        <v>18.740000000000002</v>
      </c>
      <c r="E15" s="10">
        <f t="shared" ref="E15:I15" si="2">E5+E14</f>
        <v>43.79</v>
      </c>
      <c r="F15" s="10">
        <f t="shared" si="2"/>
        <v>44.79</v>
      </c>
      <c r="G15" s="10">
        <f t="shared" si="2"/>
        <v>31.91</v>
      </c>
      <c r="H15" s="10">
        <f t="shared" si="2"/>
        <v>0</v>
      </c>
      <c r="I15" s="10">
        <f t="shared" si="2"/>
        <v>0</v>
      </c>
      <c r="J15" s="10">
        <f t="shared" si="1"/>
        <v>195.67</v>
      </c>
      <c r="K15" s="11"/>
      <c r="L15" s="11"/>
      <c r="M15" s="11"/>
    </row>
    <row r="16" spans="1:24" s="7" customFormat="1" ht="24.95" customHeight="1">
      <c r="A16" s="18" t="s">
        <v>21</v>
      </c>
      <c r="B16" s="15">
        <f>SUM(B6:B12)</f>
        <v>26.84</v>
      </c>
      <c r="C16" s="15">
        <f>SUM(C6:C12)</f>
        <v>29.6</v>
      </c>
      <c r="D16" s="15">
        <f>SUM(D6:D12)</f>
        <v>18.740000000000002</v>
      </c>
      <c r="E16" s="15">
        <f t="shared" ref="E16:I16" si="3">SUM(E6:E12)</f>
        <v>43.79</v>
      </c>
      <c r="F16" s="15">
        <f t="shared" si="3"/>
        <v>44.79</v>
      </c>
      <c r="G16" s="15">
        <f t="shared" si="3"/>
        <v>31.91</v>
      </c>
      <c r="H16" s="15">
        <f t="shared" si="3"/>
        <v>0</v>
      </c>
      <c r="I16" s="15">
        <f t="shared" si="3"/>
        <v>0</v>
      </c>
      <c r="J16" s="10">
        <f t="shared" si="1"/>
        <v>195.67</v>
      </c>
      <c r="K16" s="14"/>
      <c r="L16" s="14"/>
      <c r="M16" s="14"/>
    </row>
    <row r="17" spans="1:13" s="21" customFormat="1" ht="24.95" hidden="1" customHeight="1">
      <c r="A17" s="19" t="s">
        <v>22</v>
      </c>
      <c r="B17" s="15">
        <f>B16</f>
        <v>26.84</v>
      </c>
      <c r="C17" s="15">
        <f>C16</f>
        <v>29.6</v>
      </c>
      <c r="D17" s="15">
        <f>D16</f>
        <v>18.740000000000002</v>
      </c>
      <c r="E17" s="15">
        <f t="shared" ref="E17:F17" si="4">E16</f>
        <v>43.79</v>
      </c>
      <c r="F17" s="15">
        <f t="shared" si="4"/>
        <v>44.79</v>
      </c>
      <c r="G17" s="15"/>
      <c r="H17" s="15"/>
      <c r="I17" s="15"/>
      <c r="J17" s="10">
        <f t="shared" ref="J17" si="5">SUM(B17:I17)</f>
        <v>163.76</v>
      </c>
      <c r="K17" s="20">
        <v>0.14000000000000001</v>
      </c>
      <c r="L17" s="20">
        <v>0.11</v>
      </c>
      <c r="M17" s="20">
        <f>SUM(B17:L17)</f>
        <v>327.77</v>
      </c>
    </row>
    <row r="18" spans="1:13" ht="11.25" customHeight="1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spans="1:13" ht="18" customHeight="1">
      <c r="A19" s="51" t="s">
        <v>51</v>
      </c>
      <c r="B19" s="51"/>
      <c r="C19" s="51"/>
      <c r="D19" s="51"/>
      <c r="E19" s="51"/>
      <c r="F19" s="51" t="s">
        <v>52</v>
      </c>
      <c r="G19" s="51"/>
      <c r="H19" s="51"/>
      <c r="I19" s="51"/>
      <c r="J19" s="51"/>
      <c r="K19" s="51"/>
      <c r="L19" s="24"/>
      <c r="M19" s="24"/>
    </row>
    <row r="20" spans="1:13" ht="15.75" customHeight="1">
      <c r="A20" s="25"/>
      <c r="B20" s="26"/>
      <c r="C20" s="26"/>
      <c r="D20" s="26"/>
      <c r="E20" s="26"/>
      <c r="F20" s="26"/>
      <c r="G20" s="26"/>
      <c r="H20" s="58"/>
      <c r="I20" s="58"/>
      <c r="J20" s="58"/>
      <c r="K20" s="58"/>
      <c r="L20" s="24"/>
      <c r="M20" s="24"/>
    </row>
    <row r="21" spans="1:13" ht="24.95" customHeight="1">
      <c r="A21" s="28"/>
      <c r="B21" s="27"/>
      <c r="C21" s="27"/>
      <c r="D21" s="27"/>
      <c r="E21" s="27"/>
      <c r="F21" s="27"/>
      <c r="G21" s="27"/>
      <c r="H21" s="27"/>
      <c r="I21" s="27"/>
    </row>
    <row r="22" spans="1:13" ht="24.95" customHeight="1">
      <c r="A22" s="28"/>
      <c r="B22" s="27"/>
      <c r="C22" s="27"/>
      <c r="D22" s="27"/>
      <c r="E22" s="27"/>
      <c r="F22" s="27"/>
      <c r="G22" s="27"/>
      <c r="H22" s="27"/>
      <c r="I22" s="27"/>
    </row>
    <row r="23" spans="1:13" ht="24.95" customHeight="1">
      <c r="A23" s="29"/>
      <c r="B23" s="27"/>
      <c r="C23" s="27"/>
      <c r="D23" s="27"/>
      <c r="E23" s="27"/>
      <c r="F23" s="27"/>
      <c r="G23" s="27"/>
      <c r="H23" s="27"/>
      <c r="I23" s="27"/>
    </row>
    <row r="24" spans="1:13" ht="24.95" customHeight="1">
      <c r="A24" s="29"/>
      <c r="B24" s="27"/>
      <c r="C24" s="27"/>
      <c r="D24" s="27"/>
      <c r="E24" s="27"/>
      <c r="F24" s="27"/>
      <c r="G24" s="27"/>
      <c r="H24" s="27"/>
      <c r="I24" s="27"/>
    </row>
    <row r="25" spans="1:13" ht="24.95" customHeight="1">
      <c r="A25" s="29"/>
      <c r="B25" s="27"/>
      <c r="C25" s="27"/>
      <c r="D25" s="27"/>
      <c r="E25" s="27"/>
      <c r="F25" s="27"/>
      <c r="G25" s="27"/>
      <c r="H25" s="27"/>
      <c r="I25" s="27"/>
    </row>
    <row r="26" spans="1:13" ht="24.95" customHeight="1">
      <c r="A26" s="28"/>
      <c r="B26" s="27"/>
      <c r="C26" s="27"/>
      <c r="D26" s="27"/>
      <c r="E26" s="27"/>
      <c r="F26" s="27"/>
      <c r="G26" s="27"/>
      <c r="H26" s="27"/>
      <c r="I26" s="27"/>
    </row>
    <row r="27" spans="1:13" ht="24.95" customHeight="1">
      <c r="A27" s="27"/>
      <c r="B27" s="27"/>
      <c r="C27" s="27"/>
      <c r="D27" s="27"/>
      <c r="E27" s="27"/>
      <c r="F27" s="27"/>
      <c r="G27" s="27"/>
      <c r="H27" s="27"/>
      <c r="I27" s="27"/>
    </row>
  </sheetData>
  <mergeCells count="7">
    <mergeCell ref="L3:L4"/>
    <mergeCell ref="M3:M4"/>
    <mergeCell ref="H20:I20"/>
    <mergeCell ref="J20:K20"/>
    <mergeCell ref="A1:J1"/>
    <mergeCell ref="J3:J4"/>
    <mergeCell ref="K3:K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Footer>&amp;C6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EACF-C37C-4147-A522-70B1CA21A14B}">
  <sheetPr>
    <pageSetUpPr fitToPage="1"/>
  </sheetPr>
  <dimension ref="A1:J48"/>
  <sheetViews>
    <sheetView tabSelected="1" view="pageBreakPreview" zoomScaleNormal="100" workbookViewId="0">
      <pane xSplit="5" ySplit="3" topLeftCell="F4" activePane="bottomRight" state="frozen"/>
      <selection activeCell="B27" sqref="B27"/>
      <selection pane="topRight" activeCell="B27" sqref="B27"/>
      <selection pane="bottomLeft" activeCell="B27" sqref="B27"/>
      <selection pane="bottomRight" activeCell="B9" sqref="B9"/>
    </sheetView>
  </sheetViews>
  <sheetFormatPr defaultColWidth="9" defaultRowHeight="30" customHeight="1"/>
  <cols>
    <col min="1" max="1" width="14.25" style="32" customWidth="1"/>
    <col min="2" max="2" width="43" style="32" customWidth="1"/>
    <col min="3" max="3" width="10.625" style="32" customWidth="1"/>
    <col min="4" max="5" width="10.75" style="32" customWidth="1"/>
    <col min="6" max="6" width="11.625" style="32" customWidth="1"/>
    <col min="7" max="7" width="9" style="32"/>
    <col min="8" max="8" width="13.75" style="32" customWidth="1"/>
    <col min="9" max="9" width="13.875" style="32" customWidth="1"/>
    <col min="10" max="10" width="15.125" style="32" customWidth="1"/>
    <col min="11" max="256" width="9" style="32"/>
    <col min="257" max="257" width="14.25" style="32" customWidth="1"/>
    <col min="258" max="258" width="43" style="32" customWidth="1"/>
    <col min="259" max="259" width="10.625" style="32" customWidth="1"/>
    <col min="260" max="261" width="10.75" style="32" customWidth="1"/>
    <col min="262" max="262" width="11.625" style="32" customWidth="1"/>
    <col min="263" max="263" width="9" style="32"/>
    <col min="264" max="264" width="13.75" style="32" customWidth="1"/>
    <col min="265" max="265" width="13.875" style="32" customWidth="1"/>
    <col min="266" max="266" width="15.125" style="32" customWidth="1"/>
    <col min="267" max="512" width="9" style="32"/>
    <col min="513" max="513" width="14.25" style="32" customWidth="1"/>
    <col min="514" max="514" width="43" style="32" customWidth="1"/>
    <col min="515" max="515" width="10.625" style="32" customWidth="1"/>
    <col min="516" max="517" width="10.75" style="32" customWidth="1"/>
    <col min="518" max="518" width="11.625" style="32" customWidth="1"/>
    <col min="519" max="519" width="9" style="32"/>
    <col min="520" max="520" width="13.75" style="32" customWidth="1"/>
    <col min="521" max="521" width="13.875" style="32" customWidth="1"/>
    <col min="522" max="522" width="15.125" style="32" customWidth="1"/>
    <col min="523" max="768" width="9" style="32"/>
    <col min="769" max="769" width="14.25" style="32" customWidth="1"/>
    <col min="770" max="770" width="43" style="32" customWidth="1"/>
    <col min="771" max="771" width="10.625" style="32" customWidth="1"/>
    <col min="772" max="773" width="10.75" style="32" customWidth="1"/>
    <col min="774" max="774" width="11.625" style="32" customWidth="1"/>
    <col min="775" max="775" width="9" style="32"/>
    <col min="776" max="776" width="13.75" style="32" customWidth="1"/>
    <col min="777" max="777" width="13.875" style="32" customWidth="1"/>
    <col min="778" max="778" width="15.125" style="32" customWidth="1"/>
    <col min="779" max="1024" width="9" style="32"/>
    <col min="1025" max="1025" width="14.25" style="32" customWidth="1"/>
    <col min="1026" max="1026" width="43" style="32" customWidth="1"/>
    <col min="1027" max="1027" width="10.625" style="32" customWidth="1"/>
    <col min="1028" max="1029" width="10.75" style="32" customWidth="1"/>
    <col min="1030" max="1030" width="11.625" style="32" customWidth="1"/>
    <col min="1031" max="1031" width="9" style="32"/>
    <col min="1032" max="1032" width="13.75" style="32" customWidth="1"/>
    <col min="1033" max="1033" width="13.875" style="32" customWidth="1"/>
    <col min="1034" max="1034" width="15.125" style="32" customWidth="1"/>
    <col min="1035" max="1280" width="9" style="32"/>
    <col min="1281" max="1281" width="14.25" style="32" customWidth="1"/>
    <col min="1282" max="1282" width="43" style="32" customWidth="1"/>
    <col min="1283" max="1283" width="10.625" style="32" customWidth="1"/>
    <col min="1284" max="1285" width="10.75" style="32" customWidth="1"/>
    <col min="1286" max="1286" width="11.625" style="32" customWidth="1"/>
    <col min="1287" max="1287" width="9" style="32"/>
    <col min="1288" max="1288" width="13.75" style="32" customWidth="1"/>
    <col min="1289" max="1289" width="13.875" style="32" customWidth="1"/>
    <col min="1290" max="1290" width="15.125" style="32" customWidth="1"/>
    <col min="1291" max="1536" width="9" style="32"/>
    <col min="1537" max="1537" width="14.25" style="32" customWidth="1"/>
    <col min="1538" max="1538" width="43" style="32" customWidth="1"/>
    <col min="1539" max="1539" width="10.625" style="32" customWidth="1"/>
    <col min="1540" max="1541" width="10.75" style="32" customWidth="1"/>
    <col min="1542" max="1542" width="11.625" style="32" customWidth="1"/>
    <col min="1543" max="1543" width="9" style="32"/>
    <col min="1544" max="1544" width="13.75" style="32" customWidth="1"/>
    <col min="1545" max="1545" width="13.875" style="32" customWidth="1"/>
    <col min="1546" max="1546" width="15.125" style="32" customWidth="1"/>
    <col min="1547" max="1792" width="9" style="32"/>
    <col min="1793" max="1793" width="14.25" style="32" customWidth="1"/>
    <col min="1794" max="1794" width="43" style="32" customWidth="1"/>
    <col min="1795" max="1795" width="10.625" style="32" customWidth="1"/>
    <col min="1796" max="1797" width="10.75" style="32" customWidth="1"/>
    <col min="1798" max="1798" width="11.625" style="32" customWidth="1"/>
    <col min="1799" max="1799" width="9" style="32"/>
    <col min="1800" max="1800" width="13.75" style="32" customWidth="1"/>
    <col min="1801" max="1801" width="13.875" style="32" customWidth="1"/>
    <col min="1802" max="1802" width="15.125" style="32" customWidth="1"/>
    <col min="1803" max="2048" width="9" style="32"/>
    <col min="2049" max="2049" width="14.25" style="32" customWidth="1"/>
    <col min="2050" max="2050" width="43" style="32" customWidth="1"/>
    <col min="2051" max="2051" width="10.625" style="32" customWidth="1"/>
    <col min="2052" max="2053" width="10.75" style="32" customWidth="1"/>
    <col min="2054" max="2054" width="11.625" style="32" customWidth="1"/>
    <col min="2055" max="2055" width="9" style="32"/>
    <col min="2056" max="2056" width="13.75" style="32" customWidth="1"/>
    <col min="2057" max="2057" width="13.875" style="32" customWidth="1"/>
    <col min="2058" max="2058" width="15.125" style="32" customWidth="1"/>
    <col min="2059" max="2304" width="9" style="32"/>
    <col min="2305" max="2305" width="14.25" style="32" customWidth="1"/>
    <col min="2306" max="2306" width="43" style="32" customWidth="1"/>
    <col min="2307" max="2307" width="10.625" style="32" customWidth="1"/>
    <col min="2308" max="2309" width="10.75" style="32" customWidth="1"/>
    <col min="2310" max="2310" width="11.625" style="32" customWidth="1"/>
    <col min="2311" max="2311" width="9" style="32"/>
    <col min="2312" max="2312" width="13.75" style="32" customWidth="1"/>
    <col min="2313" max="2313" width="13.875" style="32" customWidth="1"/>
    <col min="2314" max="2314" width="15.125" style="32" customWidth="1"/>
    <col min="2315" max="2560" width="9" style="32"/>
    <col min="2561" max="2561" width="14.25" style="32" customWidth="1"/>
    <col min="2562" max="2562" width="43" style="32" customWidth="1"/>
    <col min="2563" max="2563" width="10.625" style="32" customWidth="1"/>
    <col min="2564" max="2565" width="10.75" style="32" customWidth="1"/>
    <col min="2566" max="2566" width="11.625" style="32" customWidth="1"/>
    <col min="2567" max="2567" width="9" style="32"/>
    <col min="2568" max="2568" width="13.75" style="32" customWidth="1"/>
    <col min="2569" max="2569" width="13.875" style="32" customWidth="1"/>
    <col min="2570" max="2570" width="15.125" style="32" customWidth="1"/>
    <col min="2571" max="2816" width="9" style="32"/>
    <col min="2817" max="2817" width="14.25" style="32" customWidth="1"/>
    <col min="2818" max="2818" width="43" style="32" customWidth="1"/>
    <col min="2819" max="2819" width="10.625" style="32" customWidth="1"/>
    <col min="2820" max="2821" width="10.75" style="32" customWidth="1"/>
    <col min="2822" max="2822" width="11.625" style="32" customWidth="1"/>
    <col min="2823" max="2823" width="9" style="32"/>
    <col min="2824" max="2824" width="13.75" style="32" customWidth="1"/>
    <col min="2825" max="2825" width="13.875" style="32" customWidth="1"/>
    <col min="2826" max="2826" width="15.125" style="32" customWidth="1"/>
    <col min="2827" max="3072" width="9" style="32"/>
    <col min="3073" max="3073" width="14.25" style="32" customWidth="1"/>
    <col min="3074" max="3074" width="43" style="32" customWidth="1"/>
    <col min="3075" max="3075" width="10.625" style="32" customWidth="1"/>
    <col min="3076" max="3077" width="10.75" style="32" customWidth="1"/>
    <col min="3078" max="3078" width="11.625" style="32" customWidth="1"/>
    <col min="3079" max="3079" width="9" style="32"/>
    <col min="3080" max="3080" width="13.75" style="32" customWidth="1"/>
    <col min="3081" max="3081" width="13.875" style="32" customWidth="1"/>
    <col min="3082" max="3082" width="15.125" style="32" customWidth="1"/>
    <col min="3083" max="3328" width="9" style="32"/>
    <col min="3329" max="3329" width="14.25" style="32" customWidth="1"/>
    <col min="3330" max="3330" width="43" style="32" customWidth="1"/>
    <col min="3331" max="3331" width="10.625" style="32" customWidth="1"/>
    <col min="3332" max="3333" width="10.75" style="32" customWidth="1"/>
    <col min="3334" max="3334" width="11.625" style="32" customWidth="1"/>
    <col min="3335" max="3335" width="9" style="32"/>
    <col min="3336" max="3336" width="13.75" style="32" customWidth="1"/>
    <col min="3337" max="3337" width="13.875" style="32" customWidth="1"/>
    <col min="3338" max="3338" width="15.125" style="32" customWidth="1"/>
    <col min="3339" max="3584" width="9" style="32"/>
    <col min="3585" max="3585" width="14.25" style="32" customWidth="1"/>
    <col min="3586" max="3586" width="43" style="32" customWidth="1"/>
    <col min="3587" max="3587" width="10.625" style="32" customWidth="1"/>
    <col min="3588" max="3589" width="10.75" style="32" customWidth="1"/>
    <col min="3590" max="3590" width="11.625" style="32" customWidth="1"/>
    <col min="3591" max="3591" width="9" style="32"/>
    <col min="3592" max="3592" width="13.75" style="32" customWidth="1"/>
    <col min="3593" max="3593" width="13.875" style="32" customWidth="1"/>
    <col min="3594" max="3594" width="15.125" style="32" customWidth="1"/>
    <col min="3595" max="3840" width="9" style="32"/>
    <col min="3841" max="3841" width="14.25" style="32" customWidth="1"/>
    <col min="3842" max="3842" width="43" style="32" customWidth="1"/>
    <col min="3843" max="3843" width="10.625" style="32" customWidth="1"/>
    <col min="3844" max="3845" width="10.75" style="32" customWidth="1"/>
    <col min="3846" max="3846" width="11.625" style="32" customWidth="1"/>
    <col min="3847" max="3847" width="9" style="32"/>
    <col min="3848" max="3848" width="13.75" style="32" customWidth="1"/>
    <col min="3849" max="3849" width="13.875" style="32" customWidth="1"/>
    <col min="3850" max="3850" width="15.125" style="32" customWidth="1"/>
    <col min="3851" max="4096" width="9" style="32"/>
    <col min="4097" max="4097" width="14.25" style="32" customWidth="1"/>
    <col min="4098" max="4098" width="43" style="32" customWidth="1"/>
    <col min="4099" max="4099" width="10.625" style="32" customWidth="1"/>
    <col min="4100" max="4101" width="10.75" style="32" customWidth="1"/>
    <col min="4102" max="4102" width="11.625" style="32" customWidth="1"/>
    <col min="4103" max="4103" width="9" style="32"/>
    <col min="4104" max="4104" width="13.75" style="32" customWidth="1"/>
    <col min="4105" max="4105" width="13.875" style="32" customWidth="1"/>
    <col min="4106" max="4106" width="15.125" style="32" customWidth="1"/>
    <col min="4107" max="4352" width="9" style="32"/>
    <col min="4353" max="4353" width="14.25" style="32" customWidth="1"/>
    <col min="4354" max="4354" width="43" style="32" customWidth="1"/>
    <col min="4355" max="4355" width="10.625" style="32" customWidth="1"/>
    <col min="4356" max="4357" width="10.75" style="32" customWidth="1"/>
    <col min="4358" max="4358" width="11.625" style="32" customWidth="1"/>
    <col min="4359" max="4359" width="9" style="32"/>
    <col min="4360" max="4360" width="13.75" style="32" customWidth="1"/>
    <col min="4361" max="4361" width="13.875" style="32" customWidth="1"/>
    <col min="4362" max="4362" width="15.125" style="32" customWidth="1"/>
    <col min="4363" max="4608" width="9" style="32"/>
    <col min="4609" max="4609" width="14.25" style="32" customWidth="1"/>
    <col min="4610" max="4610" width="43" style="32" customWidth="1"/>
    <col min="4611" max="4611" width="10.625" style="32" customWidth="1"/>
    <col min="4612" max="4613" width="10.75" style="32" customWidth="1"/>
    <col min="4614" max="4614" width="11.625" style="32" customWidth="1"/>
    <col min="4615" max="4615" width="9" style="32"/>
    <col min="4616" max="4616" width="13.75" style="32" customWidth="1"/>
    <col min="4617" max="4617" width="13.875" style="32" customWidth="1"/>
    <col min="4618" max="4618" width="15.125" style="32" customWidth="1"/>
    <col min="4619" max="4864" width="9" style="32"/>
    <col min="4865" max="4865" width="14.25" style="32" customWidth="1"/>
    <col min="4866" max="4866" width="43" style="32" customWidth="1"/>
    <col min="4867" max="4867" width="10.625" style="32" customWidth="1"/>
    <col min="4868" max="4869" width="10.75" style="32" customWidth="1"/>
    <col min="4870" max="4870" width="11.625" style="32" customWidth="1"/>
    <col min="4871" max="4871" width="9" style="32"/>
    <col min="4872" max="4872" width="13.75" style="32" customWidth="1"/>
    <col min="4873" max="4873" width="13.875" style="32" customWidth="1"/>
    <col min="4874" max="4874" width="15.125" style="32" customWidth="1"/>
    <col min="4875" max="5120" width="9" style="32"/>
    <col min="5121" max="5121" width="14.25" style="32" customWidth="1"/>
    <col min="5122" max="5122" width="43" style="32" customWidth="1"/>
    <col min="5123" max="5123" width="10.625" style="32" customWidth="1"/>
    <col min="5124" max="5125" width="10.75" style="32" customWidth="1"/>
    <col min="5126" max="5126" width="11.625" style="32" customWidth="1"/>
    <col min="5127" max="5127" width="9" style="32"/>
    <col min="5128" max="5128" width="13.75" style="32" customWidth="1"/>
    <col min="5129" max="5129" width="13.875" style="32" customWidth="1"/>
    <col min="5130" max="5130" width="15.125" style="32" customWidth="1"/>
    <col min="5131" max="5376" width="9" style="32"/>
    <col min="5377" max="5377" width="14.25" style="32" customWidth="1"/>
    <col min="5378" max="5378" width="43" style="32" customWidth="1"/>
    <col min="5379" max="5379" width="10.625" style="32" customWidth="1"/>
    <col min="5380" max="5381" width="10.75" style="32" customWidth="1"/>
    <col min="5382" max="5382" width="11.625" style="32" customWidth="1"/>
    <col min="5383" max="5383" width="9" style="32"/>
    <col min="5384" max="5384" width="13.75" style="32" customWidth="1"/>
    <col min="5385" max="5385" width="13.875" style="32" customWidth="1"/>
    <col min="5386" max="5386" width="15.125" style="32" customWidth="1"/>
    <col min="5387" max="5632" width="9" style="32"/>
    <col min="5633" max="5633" width="14.25" style="32" customWidth="1"/>
    <col min="5634" max="5634" width="43" style="32" customWidth="1"/>
    <col min="5635" max="5635" width="10.625" style="32" customWidth="1"/>
    <col min="5636" max="5637" width="10.75" style="32" customWidth="1"/>
    <col min="5638" max="5638" width="11.625" style="32" customWidth="1"/>
    <col min="5639" max="5639" width="9" style="32"/>
    <col min="5640" max="5640" width="13.75" style="32" customWidth="1"/>
    <col min="5641" max="5641" width="13.875" style="32" customWidth="1"/>
    <col min="5642" max="5642" width="15.125" style="32" customWidth="1"/>
    <col min="5643" max="5888" width="9" style="32"/>
    <col min="5889" max="5889" width="14.25" style="32" customWidth="1"/>
    <col min="5890" max="5890" width="43" style="32" customWidth="1"/>
    <col min="5891" max="5891" width="10.625" style="32" customWidth="1"/>
    <col min="5892" max="5893" width="10.75" style="32" customWidth="1"/>
    <col min="5894" max="5894" width="11.625" style="32" customWidth="1"/>
    <col min="5895" max="5895" width="9" style="32"/>
    <col min="5896" max="5896" width="13.75" style="32" customWidth="1"/>
    <col min="5897" max="5897" width="13.875" style="32" customWidth="1"/>
    <col min="5898" max="5898" width="15.125" style="32" customWidth="1"/>
    <col min="5899" max="6144" width="9" style="32"/>
    <col min="6145" max="6145" width="14.25" style="32" customWidth="1"/>
    <col min="6146" max="6146" width="43" style="32" customWidth="1"/>
    <col min="6147" max="6147" width="10.625" style="32" customWidth="1"/>
    <col min="6148" max="6149" width="10.75" style="32" customWidth="1"/>
    <col min="6150" max="6150" width="11.625" style="32" customWidth="1"/>
    <col min="6151" max="6151" width="9" style="32"/>
    <col min="6152" max="6152" width="13.75" style="32" customWidth="1"/>
    <col min="6153" max="6153" width="13.875" style="32" customWidth="1"/>
    <col min="6154" max="6154" width="15.125" style="32" customWidth="1"/>
    <col min="6155" max="6400" width="9" style="32"/>
    <col min="6401" max="6401" width="14.25" style="32" customWidth="1"/>
    <col min="6402" max="6402" width="43" style="32" customWidth="1"/>
    <col min="6403" max="6403" width="10.625" style="32" customWidth="1"/>
    <col min="6404" max="6405" width="10.75" style="32" customWidth="1"/>
    <col min="6406" max="6406" width="11.625" style="32" customWidth="1"/>
    <col min="6407" max="6407" width="9" style="32"/>
    <col min="6408" max="6408" width="13.75" style="32" customWidth="1"/>
    <col min="6409" max="6409" width="13.875" style="32" customWidth="1"/>
    <col min="6410" max="6410" width="15.125" style="32" customWidth="1"/>
    <col min="6411" max="6656" width="9" style="32"/>
    <col min="6657" max="6657" width="14.25" style="32" customWidth="1"/>
    <col min="6658" max="6658" width="43" style="32" customWidth="1"/>
    <col min="6659" max="6659" width="10.625" style="32" customWidth="1"/>
    <col min="6660" max="6661" width="10.75" style="32" customWidth="1"/>
    <col min="6662" max="6662" width="11.625" style="32" customWidth="1"/>
    <col min="6663" max="6663" width="9" style="32"/>
    <col min="6664" max="6664" width="13.75" style="32" customWidth="1"/>
    <col min="6665" max="6665" width="13.875" style="32" customWidth="1"/>
    <col min="6666" max="6666" width="15.125" style="32" customWidth="1"/>
    <col min="6667" max="6912" width="9" style="32"/>
    <col min="6913" max="6913" width="14.25" style="32" customWidth="1"/>
    <col min="6914" max="6914" width="43" style="32" customWidth="1"/>
    <col min="6915" max="6915" width="10.625" style="32" customWidth="1"/>
    <col min="6916" max="6917" width="10.75" style="32" customWidth="1"/>
    <col min="6918" max="6918" width="11.625" style="32" customWidth="1"/>
    <col min="6919" max="6919" width="9" style="32"/>
    <col min="6920" max="6920" width="13.75" style="32" customWidth="1"/>
    <col min="6921" max="6921" width="13.875" style="32" customWidth="1"/>
    <col min="6922" max="6922" width="15.125" style="32" customWidth="1"/>
    <col min="6923" max="7168" width="9" style="32"/>
    <col min="7169" max="7169" width="14.25" style="32" customWidth="1"/>
    <col min="7170" max="7170" width="43" style="32" customWidth="1"/>
    <col min="7171" max="7171" width="10.625" style="32" customWidth="1"/>
    <col min="7172" max="7173" width="10.75" style="32" customWidth="1"/>
    <col min="7174" max="7174" width="11.625" style="32" customWidth="1"/>
    <col min="7175" max="7175" width="9" style="32"/>
    <col min="7176" max="7176" width="13.75" style="32" customWidth="1"/>
    <col min="7177" max="7177" width="13.875" style="32" customWidth="1"/>
    <col min="7178" max="7178" width="15.125" style="32" customWidth="1"/>
    <col min="7179" max="7424" width="9" style="32"/>
    <col min="7425" max="7425" width="14.25" style="32" customWidth="1"/>
    <col min="7426" max="7426" width="43" style="32" customWidth="1"/>
    <col min="7427" max="7427" width="10.625" style="32" customWidth="1"/>
    <col min="7428" max="7429" width="10.75" style="32" customWidth="1"/>
    <col min="7430" max="7430" width="11.625" style="32" customWidth="1"/>
    <col min="7431" max="7431" width="9" style="32"/>
    <col min="7432" max="7432" width="13.75" style="32" customWidth="1"/>
    <col min="7433" max="7433" width="13.875" style="32" customWidth="1"/>
    <col min="7434" max="7434" width="15.125" style="32" customWidth="1"/>
    <col min="7435" max="7680" width="9" style="32"/>
    <col min="7681" max="7681" width="14.25" style="32" customWidth="1"/>
    <col min="7682" max="7682" width="43" style="32" customWidth="1"/>
    <col min="7683" max="7683" width="10.625" style="32" customWidth="1"/>
    <col min="7684" max="7685" width="10.75" style="32" customWidth="1"/>
    <col min="7686" max="7686" width="11.625" style="32" customWidth="1"/>
    <col min="7687" max="7687" width="9" style="32"/>
    <col min="7688" max="7688" width="13.75" style="32" customWidth="1"/>
    <col min="7689" max="7689" width="13.875" style="32" customWidth="1"/>
    <col min="7690" max="7690" width="15.125" style="32" customWidth="1"/>
    <col min="7691" max="7936" width="9" style="32"/>
    <col min="7937" max="7937" width="14.25" style="32" customWidth="1"/>
    <col min="7938" max="7938" width="43" style="32" customWidth="1"/>
    <col min="7939" max="7939" width="10.625" style="32" customWidth="1"/>
    <col min="7940" max="7941" width="10.75" style="32" customWidth="1"/>
    <col min="7942" max="7942" width="11.625" style="32" customWidth="1"/>
    <col min="7943" max="7943" width="9" style="32"/>
    <col min="7944" max="7944" width="13.75" style="32" customWidth="1"/>
    <col min="7945" max="7945" width="13.875" style="32" customWidth="1"/>
    <col min="7946" max="7946" width="15.125" style="32" customWidth="1"/>
    <col min="7947" max="8192" width="9" style="32"/>
    <col min="8193" max="8193" width="14.25" style="32" customWidth="1"/>
    <col min="8194" max="8194" width="43" style="32" customWidth="1"/>
    <col min="8195" max="8195" width="10.625" style="32" customWidth="1"/>
    <col min="8196" max="8197" width="10.75" style="32" customWidth="1"/>
    <col min="8198" max="8198" width="11.625" style="32" customWidth="1"/>
    <col min="8199" max="8199" width="9" style="32"/>
    <col min="8200" max="8200" width="13.75" style="32" customWidth="1"/>
    <col min="8201" max="8201" width="13.875" style="32" customWidth="1"/>
    <col min="8202" max="8202" width="15.125" style="32" customWidth="1"/>
    <col min="8203" max="8448" width="9" style="32"/>
    <col min="8449" max="8449" width="14.25" style="32" customWidth="1"/>
    <col min="8450" max="8450" width="43" style="32" customWidth="1"/>
    <col min="8451" max="8451" width="10.625" style="32" customWidth="1"/>
    <col min="8452" max="8453" width="10.75" style="32" customWidth="1"/>
    <col min="8454" max="8454" width="11.625" style="32" customWidth="1"/>
    <col min="8455" max="8455" width="9" style="32"/>
    <col min="8456" max="8456" width="13.75" style="32" customWidth="1"/>
    <col min="8457" max="8457" width="13.875" style="32" customWidth="1"/>
    <col min="8458" max="8458" width="15.125" style="32" customWidth="1"/>
    <col min="8459" max="8704" width="9" style="32"/>
    <col min="8705" max="8705" width="14.25" style="32" customWidth="1"/>
    <col min="8706" max="8706" width="43" style="32" customWidth="1"/>
    <col min="8707" max="8707" width="10.625" style="32" customWidth="1"/>
    <col min="8708" max="8709" width="10.75" style="32" customWidth="1"/>
    <col min="8710" max="8710" width="11.625" style="32" customWidth="1"/>
    <col min="8711" max="8711" width="9" style="32"/>
    <col min="8712" max="8712" width="13.75" style="32" customWidth="1"/>
    <col min="8713" max="8713" width="13.875" style="32" customWidth="1"/>
    <col min="8714" max="8714" width="15.125" style="32" customWidth="1"/>
    <col min="8715" max="8960" width="9" style="32"/>
    <col min="8961" max="8961" width="14.25" style="32" customWidth="1"/>
    <col min="8962" max="8962" width="43" style="32" customWidth="1"/>
    <col min="8963" max="8963" width="10.625" style="32" customWidth="1"/>
    <col min="8964" max="8965" width="10.75" style="32" customWidth="1"/>
    <col min="8966" max="8966" width="11.625" style="32" customWidth="1"/>
    <col min="8967" max="8967" width="9" style="32"/>
    <col min="8968" max="8968" width="13.75" style="32" customWidth="1"/>
    <col min="8969" max="8969" width="13.875" style="32" customWidth="1"/>
    <col min="8970" max="8970" width="15.125" style="32" customWidth="1"/>
    <col min="8971" max="9216" width="9" style="32"/>
    <col min="9217" max="9217" width="14.25" style="32" customWidth="1"/>
    <col min="9218" max="9218" width="43" style="32" customWidth="1"/>
    <col min="9219" max="9219" width="10.625" style="32" customWidth="1"/>
    <col min="9220" max="9221" width="10.75" style="32" customWidth="1"/>
    <col min="9222" max="9222" width="11.625" style="32" customWidth="1"/>
    <col min="9223" max="9223" width="9" style="32"/>
    <col min="9224" max="9224" width="13.75" style="32" customWidth="1"/>
    <col min="9225" max="9225" width="13.875" style="32" customWidth="1"/>
    <col min="9226" max="9226" width="15.125" style="32" customWidth="1"/>
    <col min="9227" max="9472" width="9" style="32"/>
    <col min="9473" max="9473" width="14.25" style="32" customWidth="1"/>
    <col min="9474" max="9474" width="43" style="32" customWidth="1"/>
    <col min="9475" max="9475" width="10.625" style="32" customWidth="1"/>
    <col min="9476" max="9477" width="10.75" style="32" customWidth="1"/>
    <col min="9478" max="9478" width="11.625" style="32" customWidth="1"/>
    <col min="9479" max="9479" width="9" style="32"/>
    <col min="9480" max="9480" width="13.75" style="32" customWidth="1"/>
    <col min="9481" max="9481" width="13.875" style="32" customWidth="1"/>
    <col min="9482" max="9482" width="15.125" style="32" customWidth="1"/>
    <col min="9483" max="9728" width="9" style="32"/>
    <col min="9729" max="9729" width="14.25" style="32" customWidth="1"/>
    <col min="9730" max="9730" width="43" style="32" customWidth="1"/>
    <col min="9731" max="9731" width="10.625" style="32" customWidth="1"/>
    <col min="9732" max="9733" width="10.75" style="32" customWidth="1"/>
    <col min="9734" max="9734" width="11.625" style="32" customWidth="1"/>
    <col min="9735" max="9735" width="9" style="32"/>
    <col min="9736" max="9736" width="13.75" style="32" customWidth="1"/>
    <col min="9737" max="9737" width="13.875" style="32" customWidth="1"/>
    <col min="9738" max="9738" width="15.125" style="32" customWidth="1"/>
    <col min="9739" max="9984" width="9" style="32"/>
    <col min="9985" max="9985" width="14.25" style="32" customWidth="1"/>
    <col min="9986" max="9986" width="43" style="32" customWidth="1"/>
    <col min="9987" max="9987" width="10.625" style="32" customWidth="1"/>
    <col min="9988" max="9989" width="10.75" style="32" customWidth="1"/>
    <col min="9990" max="9990" width="11.625" style="32" customWidth="1"/>
    <col min="9991" max="9991" width="9" style="32"/>
    <col min="9992" max="9992" width="13.75" style="32" customWidth="1"/>
    <col min="9993" max="9993" width="13.875" style="32" customWidth="1"/>
    <col min="9994" max="9994" width="15.125" style="32" customWidth="1"/>
    <col min="9995" max="10240" width="9" style="32"/>
    <col min="10241" max="10241" width="14.25" style="32" customWidth="1"/>
    <col min="10242" max="10242" width="43" style="32" customWidth="1"/>
    <col min="10243" max="10243" width="10.625" style="32" customWidth="1"/>
    <col min="10244" max="10245" width="10.75" style="32" customWidth="1"/>
    <col min="10246" max="10246" width="11.625" style="32" customWidth="1"/>
    <col min="10247" max="10247" width="9" style="32"/>
    <col min="10248" max="10248" width="13.75" style="32" customWidth="1"/>
    <col min="10249" max="10249" width="13.875" style="32" customWidth="1"/>
    <col min="10250" max="10250" width="15.125" style="32" customWidth="1"/>
    <col min="10251" max="10496" width="9" style="32"/>
    <col min="10497" max="10497" width="14.25" style="32" customWidth="1"/>
    <col min="10498" max="10498" width="43" style="32" customWidth="1"/>
    <col min="10499" max="10499" width="10.625" style="32" customWidth="1"/>
    <col min="10500" max="10501" width="10.75" style="32" customWidth="1"/>
    <col min="10502" max="10502" width="11.625" style="32" customWidth="1"/>
    <col min="10503" max="10503" width="9" style="32"/>
    <col min="10504" max="10504" width="13.75" style="32" customWidth="1"/>
    <col min="10505" max="10505" width="13.875" style="32" customWidth="1"/>
    <col min="10506" max="10506" width="15.125" style="32" customWidth="1"/>
    <col min="10507" max="10752" width="9" style="32"/>
    <col min="10753" max="10753" width="14.25" style="32" customWidth="1"/>
    <col min="10754" max="10754" width="43" style="32" customWidth="1"/>
    <col min="10755" max="10755" width="10.625" style="32" customWidth="1"/>
    <col min="10756" max="10757" width="10.75" style="32" customWidth="1"/>
    <col min="10758" max="10758" width="11.625" style="32" customWidth="1"/>
    <col min="10759" max="10759" width="9" style="32"/>
    <col min="10760" max="10760" width="13.75" style="32" customWidth="1"/>
    <col min="10761" max="10761" width="13.875" style="32" customWidth="1"/>
    <col min="10762" max="10762" width="15.125" style="32" customWidth="1"/>
    <col min="10763" max="11008" width="9" style="32"/>
    <col min="11009" max="11009" width="14.25" style="32" customWidth="1"/>
    <col min="11010" max="11010" width="43" style="32" customWidth="1"/>
    <col min="11011" max="11011" width="10.625" style="32" customWidth="1"/>
    <col min="11012" max="11013" width="10.75" style="32" customWidth="1"/>
    <col min="11014" max="11014" width="11.625" style="32" customWidth="1"/>
    <col min="11015" max="11015" width="9" style="32"/>
    <col min="11016" max="11016" width="13.75" style="32" customWidth="1"/>
    <col min="11017" max="11017" width="13.875" style="32" customWidth="1"/>
    <col min="11018" max="11018" width="15.125" style="32" customWidth="1"/>
    <col min="11019" max="11264" width="9" style="32"/>
    <col min="11265" max="11265" width="14.25" style="32" customWidth="1"/>
    <col min="11266" max="11266" width="43" style="32" customWidth="1"/>
    <col min="11267" max="11267" width="10.625" style="32" customWidth="1"/>
    <col min="11268" max="11269" width="10.75" style="32" customWidth="1"/>
    <col min="11270" max="11270" width="11.625" style="32" customWidth="1"/>
    <col min="11271" max="11271" width="9" style="32"/>
    <col min="11272" max="11272" width="13.75" style="32" customWidth="1"/>
    <col min="11273" max="11273" width="13.875" style="32" customWidth="1"/>
    <col min="11274" max="11274" width="15.125" style="32" customWidth="1"/>
    <col min="11275" max="11520" width="9" style="32"/>
    <col min="11521" max="11521" width="14.25" style="32" customWidth="1"/>
    <col min="11522" max="11522" width="43" style="32" customWidth="1"/>
    <col min="11523" max="11523" width="10.625" style="32" customWidth="1"/>
    <col min="11524" max="11525" width="10.75" style="32" customWidth="1"/>
    <col min="11526" max="11526" width="11.625" style="32" customWidth="1"/>
    <col min="11527" max="11527" width="9" style="32"/>
    <col min="11528" max="11528" width="13.75" style="32" customWidth="1"/>
    <col min="11529" max="11529" width="13.875" style="32" customWidth="1"/>
    <col min="11530" max="11530" width="15.125" style="32" customWidth="1"/>
    <col min="11531" max="11776" width="9" style="32"/>
    <col min="11777" max="11777" width="14.25" style="32" customWidth="1"/>
    <col min="11778" max="11778" width="43" style="32" customWidth="1"/>
    <col min="11779" max="11779" width="10.625" style="32" customWidth="1"/>
    <col min="11780" max="11781" width="10.75" style="32" customWidth="1"/>
    <col min="11782" max="11782" width="11.625" style="32" customWidth="1"/>
    <col min="11783" max="11783" width="9" style="32"/>
    <col min="11784" max="11784" width="13.75" style="32" customWidth="1"/>
    <col min="11785" max="11785" width="13.875" style="32" customWidth="1"/>
    <col min="11786" max="11786" width="15.125" style="32" customWidth="1"/>
    <col min="11787" max="12032" width="9" style="32"/>
    <col min="12033" max="12033" width="14.25" style="32" customWidth="1"/>
    <col min="12034" max="12034" width="43" style="32" customWidth="1"/>
    <col min="12035" max="12035" width="10.625" style="32" customWidth="1"/>
    <col min="12036" max="12037" width="10.75" style="32" customWidth="1"/>
    <col min="12038" max="12038" width="11.625" style="32" customWidth="1"/>
    <col min="12039" max="12039" width="9" style="32"/>
    <col min="12040" max="12040" width="13.75" style="32" customWidth="1"/>
    <col min="12041" max="12041" width="13.875" style="32" customWidth="1"/>
    <col min="12042" max="12042" width="15.125" style="32" customWidth="1"/>
    <col min="12043" max="12288" width="9" style="32"/>
    <col min="12289" max="12289" width="14.25" style="32" customWidth="1"/>
    <col min="12290" max="12290" width="43" style="32" customWidth="1"/>
    <col min="12291" max="12291" width="10.625" style="32" customWidth="1"/>
    <col min="12292" max="12293" width="10.75" style="32" customWidth="1"/>
    <col min="12294" max="12294" width="11.625" style="32" customWidth="1"/>
    <col min="12295" max="12295" width="9" style="32"/>
    <col min="12296" max="12296" width="13.75" style="32" customWidth="1"/>
    <col min="12297" max="12297" width="13.875" style="32" customWidth="1"/>
    <col min="12298" max="12298" width="15.125" style="32" customWidth="1"/>
    <col min="12299" max="12544" width="9" style="32"/>
    <col min="12545" max="12545" width="14.25" style="32" customWidth="1"/>
    <col min="12546" max="12546" width="43" style="32" customWidth="1"/>
    <col min="12547" max="12547" width="10.625" style="32" customWidth="1"/>
    <col min="12548" max="12549" width="10.75" style="32" customWidth="1"/>
    <col min="12550" max="12550" width="11.625" style="32" customWidth="1"/>
    <col min="12551" max="12551" width="9" style="32"/>
    <col min="12552" max="12552" width="13.75" style="32" customWidth="1"/>
    <col min="12553" max="12553" width="13.875" style="32" customWidth="1"/>
    <col min="12554" max="12554" width="15.125" style="32" customWidth="1"/>
    <col min="12555" max="12800" width="9" style="32"/>
    <col min="12801" max="12801" width="14.25" style="32" customWidth="1"/>
    <col min="12802" max="12802" width="43" style="32" customWidth="1"/>
    <col min="12803" max="12803" width="10.625" style="32" customWidth="1"/>
    <col min="12804" max="12805" width="10.75" style="32" customWidth="1"/>
    <col min="12806" max="12806" width="11.625" style="32" customWidth="1"/>
    <col min="12807" max="12807" width="9" style="32"/>
    <col min="12808" max="12808" width="13.75" style="32" customWidth="1"/>
    <col min="12809" max="12809" width="13.875" style="32" customWidth="1"/>
    <col min="12810" max="12810" width="15.125" style="32" customWidth="1"/>
    <col min="12811" max="13056" width="9" style="32"/>
    <col min="13057" max="13057" width="14.25" style="32" customWidth="1"/>
    <col min="13058" max="13058" width="43" style="32" customWidth="1"/>
    <col min="13059" max="13059" width="10.625" style="32" customWidth="1"/>
    <col min="13060" max="13061" width="10.75" style="32" customWidth="1"/>
    <col min="13062" max="13062" width="11.625" style="32" customWidth="1"/>
    <col min="13063" max="13063" width="9" style="32"/>
    <col min="13064" max="13064" width="13.75" style="32" customWidth="1"/>
    <col min="13065" max="13065" width="13.875" style="32" customWidth="1"/>
    <col min="13066" max="13066" width="15.125" style="32" customWidth="1"/>
    <col min="13067" max="13312" width="9" style="32"/>
    <col min="13313" max="13313" width="14.25" style="32" customWidth="1"/>
    <col min="13314" max="13314" width="43" style="32" customWidth="1"/>
    <col min="13315" max="13315" width="10.625" style="32" customWidth="1"/>
    <col min="13316" max="13317" width="10.75" style="32" customWidth="1"/>
    <col min="13318" max="13318" width="11.625" style="32" customWidth="1"/>
    <col min="13319" max="13319" width="9" style="32"/>
    <col min="13320" max="13320" width="13.75" style="32" customWidth="1"/>
    <col min="13321" max="13321" width="13.875" style="32" customWidth="1"/>
    <col min="13322" max="13322" width="15.125" style="32" customWidth="1"/>
    <col min="13323" max="13568" width="9" style="32"/>
    <col min="13569" max="13569" width="14.25" style="32" customWidth="1"/>
    <col min="13570" max="13570" width="43" style="32" customWidth="1"/>
    <col min="13571" max="13571" width="10.625" style="32" customWidth="1"/>
    <col min="13572" max="13573" width="10.75" style="32" customWidth="1"/>
    <col min="13574" max="13574" width="11.625" style="32" customWidth="1"/>
    <col min="13575" max="13575" width="9" style="32"/>
    <col min="13576" max="13576" width="13.75" style="32" customWidth="1"/>
    <col min="13577" max="13577" width="13.875" style="32" customWidth="1"/>
    <col min="13578" max="13578" width="15.125" style="32" customWidth="1"/>
    <col min="13579" max="13824" width="9" style="32"/>
    <col min="13825" max="13825" width="14.25" style="32" customWidth="1"/>
    <col min="13826" max="13826" width="43" style="32" customWidth="1"/>
    <col min="13827" max="13827" width="10.625" style="32" customWidth="1"/>
    <col min="13828" max="13829" width="10.75" style="32" customWidth="1"/>
    <col min="13830" max="13830" width="11.625" style="32" customWidth="1"/>
    <col min="13831" max="13831" width="9" style="32"/>
    <col min="13832" max="13832" width="13.75" style="32" customWidth="1"/>
    <col min="13833" max="13833" width="13.875" style="32" customWidth="1"/>
    <col min="13834" max="13834" width="15.125" style="32" customWidth="1"/>
    <col min="13835" max="14080" width="9" style="32"/>
    <col min="14081" max="14081" width="14.25" style="32" customWidth="1"/>
    <col min="14082" max="14082" width="43" style="32" customWidth="1"/>
    <col min="14083" max="14083" width="10.625" style="32" customWidth="1"/>
    <col min="14084" max="14085" width="10.75" style="32" customWidth="1"/>
    <col min="14086" max="14086" width="11.625" style="32" customWidth="1"/>
    <col min="14087" max="14087" width="9" style="32"/>
    <col min="14088" max="14088" width="13.75" style="32" customWidth="1"/>
    <col min="14089" max="14089" width="13.875" style="32" customWidth="1"/>
    <col min="14090" max="14090" width="15.125" style="32" customWidth="1"/>
    <col min="14091" max="14336" width="9" style="32"/>
    <col min="14337" max="14337" width="14.25" style="32" customWidth="1"/>
    <col min="14338" max="14338" width="43" style="32" customWidth="1"/>
    <col min="14339" max="14339" width="10.625" style="32" customWidth="1"/>
    <col min="14340" max="14341" width="10.75" style="32" customWidth="1"/>
    <col min="14342" max="14342" width="11.625" style="32" customWidth="1"/>
    <col min="14343" max="14343" width="9" style="32"/>
    <col min="14344" max="14344" width="13.75" style="32" customWidth="1"/>
    <col min="14345" max="14345" width="13.875" style="32" customWidth="1"/>
    <col min="14346" max="14346" width="15.125" style="32" customWidth="1"/>
    <col min="14347" max="14592" width="9" style="32"/>
    <col min="14593" max="14593" width="14.25" style="32" customWidth="1"/>
    <col min="14594" max="14594" width="43" style="32" customWidth="1"/>
    <col min="14595" max="14595" width="10.625" style="32" customWidth="1"/>
    <col min="14596" max="14597" width="10.75" style="32" customWidth="1"/>
    <col min="14598" max="14598" width="11.625" style="32" customWidth="1"/>
    <col min="14599" max="14599" width="9" style="32"/>
    <col min="14600" max="14600" width="13.75" style="32" customWidth="1"/>
    <col min="14601" max="14601" width="13.875" style="32" customWidth="1"/>
    <col min="14602" max="14602" width="15.125" style="32" customWidth="1"/>
    <col min="14603" max="14848" width="9" style="32"/>
    <col min="14849" max="14849" width="14.25" style="32" customWidth="1"/>
    <col min="14850" max="14850" width="43" style="32" customWidth="1"/>
    <col min="14851" max="14851" width="10.625" style="32" customWidth="1"/>
    <col min="14852" max="14853" width="10.75" style="32" customWidth="1"/>
    <col min="14854" max="14854" width="11.625" style="32" customWidth="1"/>
    <col min="14855" max="14855" width="9" style="32"/>
    <col min="14856" max="14856" width="13.75" style="32" customWidth="1"/>
    <col min="14857" max="14857" width="13.875" style="32" customWidth="1"/>
    <col min="14858" max="14858" width="15.125" style="32" customWidth="1"/>
    <col min="14859" max="15104" width="9" style="32"/>
    <col min="15105" max="15105" width="14.25" style="32" customWidth="1"/>
    <col min="15106" max="15106" width="43" style="32" customWidth="1"/>
    <col min="15107" max="15107" width="10.625" style="32" customWidth="1"/>
    <col min="15108" max="15109" width="10.75" style="32" customWidth="1"/>
    <col min="15110" max="15110" width="11.625" style="32" customWidth="1"/>
    <col min="15111" max="15111" width="9" style="32"/>
    <col min="15112" max="15112" width="13.75" style="32" customWidth="1"/>
    <col min="15113" max="15113" width="13.875" style="32" customWidth="1"/>
    <col min="15114" max="15114" width="15.125" style="32" customWidth="1"/>
    <col min="15115" max="15360" width="9" style="32"/>
    <col min="15361" max="15361" width="14.25" style="32" customWidth="1"/>
    <col min="15362" max="15362" width="43" style="32" customWidth="1"/>
    <col min="15363" max="15363" width="10.625" style="32" customWidth="1"/>
    <col min="15364" max="15365" width="10.75" style="32" customWidth="1"/>
    <col min="15366" max="15366" width="11.625" style="32" customWidth="1"/>
    <col min="15367" max="15367" width="9" style="32"/>
    <col min="15368" max="15368" width="13.75" style="32" customWidth="1"/>
    <col min="15369" max="15369" width="13.875" style="32" customWidth="1"/>
    <col min="15370" max="15370" width="15.125" style="32" customWidth="1"/>
    <col min="15371" max="15616" width="9" style="32"/>
    <col min="15617" max="15617" width="14.25" style="32" customWidth="1"/>
    <col min="15618" max="15618" width="43" style="32" customWidth="1"/>
    <col min="15619" max="15619" width="10.625" style="32" customWidth="1"/>
    <col min="15620" max="15621" width="10.75" style="32" customWidth="1"/>
    <col min="15622" max="15622" width="11.625" style="32" customWidth="1"/>
    <col min="15623" max="15623" width="9" style="32"/>
    <col min="15624" max="15624" width="13.75" style="32" customWidth="1"/>
    <col min="15625" max="15625" width="13.875" style="32" customWidth="1"/>
    <col min="15626" max="15626" width="15.125" style="32" customWidth="1"/>
    <col min="15627" max="15872" width="9" style="32"/>
    <col min="15873" max="15873" width="14.25" style="32" customWidth="1"/>
    <col min="15874" max="15874" width="43" style="32" customWidth="1"/>
    <col min="15875" max="15875" width="10.625" style="32" customWidth="1"/>
    <col min="15876" max="15877" width="10.75" style="32" customWidth="1"/>
    <col min="15878" max="15878" width="11.625" style="32" customWidth="1"/>
    <col min="15879" max="15879" width="9" style="32"/>
    <col min="15880" max="15880" width="13.75" style="32" customWidth="1"/>
    <col min="15881" max="15881" width="13.875" style="32" customWidth="1"/>
    <col min="15882" max="15882" width="15.125" style="32" customWidth="1"/>
    <col min="15883" max="16128" width="9" style="32"/>
    <col min="16129" max="16129" width="14.25" style="32" customWidth="1"/>
    <col min="16130" max="16130" width="43" style="32" customWidth="1"/>
    <col min="16131" max="16131" width="10.625" style="32" customWidth="1"/>
    <col min="16132" max="16133" width="10.75" style="32" customWidth="1"/>
    <col min="16134" max="16134" width="11.625" style="32" customWidth="1"/>
    <col min="16135" max="16135" width="9" style="32"/>
    <col min="16136" max="16136" width="13.75" style="32" customWidth="1"/>
    <col min="16137" max="16137" width="13.875" style="32" customWidth="1"/>
    <col min="16138" max="16138" width="15.125" style="32" customWidth="1"/>
    <col min="16139" max="16384" width="9" style="32"/>
  </cols>
  <sheetData>
    <row r="1" spans="1:6" ht="30" customHeight="1">
      <c r="A1" s="59" t="s">
        <v>38</v>
      </c>
      <c r="B1" s="59"/>
      <c r="C1" s="59"/>
      <c r="D1" s="59"/>
      <c r="E1" s="59"/>
      <c r="F1" s="59"/>
    </row>
    <row r="2" spans="1:6" s="33" customFormat="1" ht="21.75" customHeight="1">
      <c r="A2" s="60" t="s">
        <v>54</v>
      </c>
      <c r="B2" s="60"/>
      <c r="C2" s="60"/>
      <c r="D2" s="61" t="s">
        <v>1</v>
      </c>
      <c r="E2" s="61"/>
      <c r="F2" s="61"/>
    </row>
    <row r="3" spans="1:6" s="35" customFormat="1" ht="28.5" customHeight="1">
      <c r="A3" s="34" t="s">
        <v>2</v>
      </c>
      <c r="B3" s="34" t="s">
        <v>39</v>
      </c>
      <c r="C3" s="34" t="s">
        <v>40</v>
      </c>
      <c r="D3" s="34" t="s">
        <v>41</v>
      </c>
      <c r="E3" s="34" t="s">
        <v>42</v>
      </c>
      <c r="F3" s="34" t="s">
        <v>8</v>
      </c>
    </row>
    <row r="4" spans="1:6" s="38" customFormat="1" ht="24.95" customHeight="1">
      <c r="A4" s="36" t="s">
        <v>3</v>
      </c>
      <c r="B4" s="36"/>
      <c r="C4" s="37">
        <f>'2018年费用明细'!B15</f>
        <v>26.02</v>
      </c>
      <c r="D4" s="37"/>
      <c r="E4" s="37"/>
      <c r="F4" s="37">
        <f>SUM(C4:E4)</f>
        <v>26.02</v>
      </c>
    </row>
    <row r="5" spans="1:6" s="38" customFormat="1" ht="24.95" customHeight="1">
      <c r="A5" s="36" t="s">
        <v>4</v>
      </c>
      <c r="B5" s="36"/>
      <c r="C5" s="37">
        <f>'2018年费用明细'!C15</f>
        <v>49.359999999999992</v>
      </c>
      <c r="D5" s="37"/>
      <c r="E5" s="37"/>
      <c r="F5" s="37">
        <f t="shared" ref="F5:F21" si="0">SUM(C5:E5)</f>
        <v>49.359999999999992</v>
      </c>
    </row>
    <row r="6" spans="1:6" s="38" customFormat="1" ht="24.95" customHeight="1">
      <c r="A6" s="36" t="s">
        <v>5</v>
      </c>
      <c r="B6" s="36"/>
      <c r="C6" s="37">
        <f>'2018年费用明细'!D15</f>
        <v>19.63</v>
      </c>
      <c r="D6" s="37"/>
      <c r="E6" s="37"/>
      <c r="F6" s="37">
        <f t="shared" si="0"/>
        <v>19.63</v>
      </c>
    </row>
    <row r="7" spans="1:6" s="38" customFormat="1" ht="24.95" customHeight="1">
      <c r="A7" s="36" t="s">
        <v>6</v>
      </c>
      <c r="B7" s="36"/>
      <c r="C7" s="37">
        <f>'2018年费用明细'!E15</f>
        <v>14.32</v>
      </c>
      <c r="D7" s="37"/>
      <c r="E7" s="37"/>
      <c r="F7" s="37">
        <f t="shared" si="0"/>
        <v>14.32</v>
      </c>
    </row>
    <row r="8" spans="1:6" s="38" customFormat="1" ht="24.95" customHeight="1">
      <c r="A8" s="36" t="s">
        <v>7</v>
      </c>
      <c r="B8" s="36"/>
      <c r="C8" s="37">
        <f>'2018年费用明细'!F15</f>
        <v>22.41</v>
      </c>
      <c r="D8" s="37"/>
      <c r="E8" s="37"/>
      <c r="F8" s="37">
        <f t="shared" si="0"/>
        <v>22.41</v>
      </c>
    </row>
    <row r="9" spans="1:6" s="38" customFormat="1" ht="24.95" customHeight="1">
      <c r="A9" s="36" t="s">
        <v>24</v>
      </c>
      <c r="B9" s="36"/>
      <c r="C9" s="37"/>
      <c r="D9" s="37">
        <f>'2019年费用明细'!B15</f>
        <v>7.98</v>
      </c>
      <c r="E9" s="37"/>
      <c r="F9" s="37">
        <f t="shared" si="0"/>
        <v>7.98</v>
      </c>
    </row>
    <row r="10" spans="1:6" s="38" customFormat="1" ht="24.95" customHeight="1">
      <c r="A10" s="36" t="s">
        <v>25</v>
      </c>
      <c r="B10" s="36"/>
      <c r="C10" s="37"/>
      <c r="D10" s="37">
        <f>'2019年费用明细'!C15</f>
        <v>5.54</v>
      </c>
      <c r="E10" s="37"/>
      <c r="F10" s="37">
        <f t="shared" si="0"/>
        <v>5.54</v>
      </c>
    </row>
    <row r="11" spans="1:6" s="38" customFormat="1" ht="24.95" customHeight="1">
      <c r="A11" s="36" t="s">
        <v>26</v>
      </c>
      <c r="B11" s="36"/>
      <c r="C11" s="37"/>
      <c r="D11" s="37">
        <f>'2019年费用明细'!D15</f>
        <v>5.8999999999999995</v>
      </c>
      <c r="E11" s="37"/>
      <c r="F11" s="37">
        <f t="shared" si="0"/>
        <v>5.8999999999999995</v>
      </c>
    </row>
    <row r="12" spans="1:6" s="38" customFormat="1" ht="24.95" customHeight="1">
      <c r="A12" s="36" t="s">
        <v>27</v>
      </c>
      <c r="B12" s="36"/>
      <c r="C12" s="37"/>
      <c r="D12" s="37">
        <f>'2019年费用明细'!E15</f>
        <v>5.85</v>
      </c>
      <c r="E12" s="37"/>
      <c r="F12" s="37">
        <f t="shared" si="0"/>
        <v>5.85</v>
      </c>
    </row>
    <row r="13" spans="1:6" s="38" customFormat="1" ht="24.95" customHeight="1">
      <c r="A13" s="36" t="s">
        <v>28</v>
      </c>
      <c r="B13" s="36"/>
      <c r="C13" s="37"/>
      <c r="D13" s="37">
        <f>'2019年费用明细'!F15</f>
        <v>15.89</v>
      </c>
      <c r="E13" s="37"/>
      <c r="F13" s="37">
        <f t="shared" si="0"/>
        <v>15.89</v>
      </c>
    </row>
    <row r="14" spans="1:6" s="38" customFormat="1" ht="24.95" customHeight="1">
      <c r="A14" s="36" t="s">
        <v>29</v>
      </c>
      <c r="B14" s="36"/>
      <c r="C14" s="37"/>
      <c r="D14" s="37">
        <f>'2019年费用明细'!G15</f>
        <v>44.3</v>
      </c>
      <c r="E14" s="37"/>
      <c r="F14" s="37">
        <f t="shared" si="0"/>
        <v>44.3</v>
      </c>
    </row>
    <row r="15" spans="1:6" s="38" customFormat="1" ht="24.95" customHeight="1">
      <c r="A15" s="36" t="s">
        <v>30</v>
      </c>
      <c r="B15" s="36"/>
      <c r="C15" s="37"/>
      <c r="D15" s="37">
        <f>'2019年费用明细'!H15</f>
        <v>19.43</v>
      </c>
      <c r="E15" s="37"/>
      <c r="F15" s="37">
        <f t="shared" si="0"/>
        <v>19.43</v>
      </c>
    </row>
    <row r="16" spans="1:6" s="38" customFormat="1" ht="24.95" customHeight="1">
      <c r="A16" s="36" t="s">
        <v>32</v>
      </c>
      <c r="B16" s="36"/>
      <c r="C16" s="37"/>
      <c r="D16" s="37"/>
      <c r="E16" s="37">
        <f>'2020年费用明细'!B15</f>
        <v>26.84</v>
      </c>
      <c r="F16" s="37">
        <f t="shared" si="0"/>
        <v>26.84</v>
      </c>
    </row>
    <row r="17" spans="1:10" s="38" customFormat="1" ht="24.95" customHeight="1">
      <c r="A17" s="36" t="s">
        <v>33</v>
      </c>
      <c r="B17" s="36"/>
      <c r="C17" s="37"/>
      <c r="D17" s="37"/>
      <c r="E17" s="37">
        <f>'2020年费用明细'!C15</f>
        <v>29.6</v>
      </c>
      <c r="F17" s="37">
        <f t="shared" si="0"/>
        <v>29.6</v>
      </c>
    </row>
    <row r="18" spans="1:10" s="38" customFormat="1" ht="24.95" customHeight="1">
      <c r="A18" s="36" t="s">
        <v>34</v>
      </c>
      <c r="B18" s="36"/>
      <c r="C18" s="37"/>
      <c r="D18" s="37"/>
      <c r="E18" s="37">
        <f>'2020年费用明细'!D15</f>
        <v>18.740000000000002</v>
      </c>
      <c r="F18" s="37">
        <f t="shared" si="0"/>
        <v>18.740000000000002</v>
      </c>
    </row>
    <row r="19" spans="1:10" s="38" customFormat="1" ht="24.95" customHeight="1">
      <c r="A19" s="36" t="s">
        <v>35</v>
      </c>
      <c r="B19" s="36"/>
      <c r="C19" s="37"/>
      <c r="D19" s="37"/>
      <c r="E19" s="37">
        <f>'2020年费用明细'!E15</f>
        <v>43.79</v>
      </c>
      <c r="F19" s="37">
        <f t="shared" si="0"/>
        <v>43.79</v>
      </c>
    </row>
    <row r="20" spans="1:10" s="38" customFormat="1" ht="24.95" customHeight="1">
      <c r="A20" s="36" t="s">
        <v>36</v>
      </c>
      <c r="B20" s="36"/>
      <c r="C20" s="37"/>
      <c r="D20" s="37"/>
      <c r="E20" s="37">
        <f>'2020年费用明细'!F15</f>
        <v>44.79</v>
      </c>
      <c r="F20" s="37">
        <f t="shared" si="0"/>
        <v>44.79</v>
      </c>
    </row>
    <row r="21" spans="1:10" s="38" customFormat="1" ht="24.95" customHeight="1">
      <c r="A21" s="36" t="s">
        <v>37</v>
      </c>
      <c r="B21" s="36"/>
      <c r="C21" s="37"/>
      <c r="D21" s="37"/>
      <c r="E21" s="37">
        <f>'2020年费用明细'!G15</f>
        <v>31.91</v>
      </c>
      <c r="F21" s="37">
        <f t="shared" si="0"/>
        <v>31.91</v>
      </c>
    </row>
    <row r="22" spans="1:10" s="38" customFormat="1" ht="24.95" customHeight="1">
      <c r="A22" s="39"/>
      <c r="B22" s="36" t="s">
        <v>43</v>
      </c>
      <c r="C22" s="37">
        <f>SUM(C4:C21)</f>
        <v>131.73999999999998</v>
      </c>
      <c r="D22" s="37">
        <f>SUM(D4:D21)</f>
        <v>104.88999999999999</v>
      </c>
      <c r="E22" s="37">
        <f>SUM(E4:E21)</f>
        <v>195.67</v>
      </c>
      <c r="F22" s="37">
        <f>SUM(C22:E22)</f>
        <v>432.29999999999995</v>
      </c>
    </row>
    <row r="23" spans="1:10" s="38" customFormat="1" ht="24.95" customHeight="1">
      <c r="A23" s="39" t="s">
        <v>44</v>
      </c>
      <c r="B23" s="36" t="s">
        <v>45</v>
      </c>
      <c r="C23" s="37">
        <f>'2018年费用明细'!G12</f>
        <v>8.879999999999999</v>
      </c>
      <c r="D23" s="37">
        <f>'2019年费用明细'!I12</f>
        <v>9.77</v>
      </c>
      <c r="E23" s="37">
        <f>'2020年费用明细'!J12</f>
        <v>10.5</v>
      </c>
      <c r="F23" s="37">
        <f>SUM(C23:E23)</f>
        <v>29.15</v>
      </c>
    </row>
    <row r="24" spans="1:10" s="38" customFormat="1" ht="24.95" customHeight="1">
      <c r="A24" s="39"/>
      <c r="B24" s="36" t="s">
        <v>46</v>
      </c>
      <c r="C24" s="37">
        <f>'2018年费用明细'!G16</f>
        <v>131.73999999999998</v>
      </c>
      <c r="D24" s="37">
        <f>'2019年费用明细'!I16</f>
        <v>104.88999999999999</v>
      </c>
      <c r="E24" s="37">
        <f>'2020年费用明细'!J16</f>
        <v>195.67</v>
      </c>
      <c r="F24" s="37">
        <f>SUM(C24:E24)</f>
        <v>432.29999999999995</v>
      </c>
      <c r="H24" s="40"/>
      <c r="I24" s="40"/>
      <c r="J24" s="40"/>
    </row>
    <row r="25" spans="1:10" s="38" customFormat="1" ht="24.95" customHeight="1">
      <c r="A25" s="39"/>
      <c r="B25" s="36" t="s">
        <v>47</v>
      </c>
      <c r="C25" s="37">
        <f>ROUND(22771515.4/10000,2)</f>
        <v>2277.15</v>
      </c>
      <c r="D25" s="37">
        <f>ROUND(28613017.84/10000,2)</f>
        <v>2861.3</v>
      </c>
      <c r="E25" s="37">
        <f>ROUND(32301618.89/10000,2)</f>
        <v>3230.16</v>
      </c>
      <c r="F25" s="37">
        <f>SUM(C25:E25)</f>
        <v>8368.61</v>
      </c>
      <c r="H25" s="40"/>
      <c r="I25" s="40"/>
      <c r="J25" s="40"/>
    </row>
    <row r="26" spans="1:10" s="38" customFormat="1" ht="24.95" customHeight="1">
      <c r="A26" s="39"/>
      <c r="B26" s="36" t="s">
        <v>48</v>
      </c>
      <c r="C26" s="41">
        <f>C22/C25</f>
        <v>5.7853018026919605E-2</v>
      </c>
      <c r="D26" s="41">
        <f>D22/D25</f>
        <v>3.6658162373746195E-2</v>
      </c>
      <c r="E26" s="41">
        <f>E22/E25</f>
        <v>6.0575946702330533E-2</v>
      </c>
      <c r="F26" s="41">
        <f>F22/F25</f>
        <v>5.1657324215132493E-2</v>
      </c>
      <c r="H26" s="40"/>
      <c r="I26" s="40"/>
      <c r="J26" s="40"/>
    </row>
    <row r="27" spans="1:10" s="38" customFormat="1" ht="24.95" customHeight="1">
      <c r="A27" s="39"/>
      <c r="B27" s="36" t="s">
        <v>49</v>
      </c>
      <c r="C27" s="41">
        <f>C23/C22</f>
        <v>6.7405495673295887E-2</v>
      </c>
      <c r="D27" s="41">
        <f>D23/D22</f>
        <v>9.3145199733053685E-2</v>
      </c>
      <c r="E27" s="41">
        <f>E23/E22</f>
        <v>5.3661777482496044E-2</v>
      </c>
      <c r="F27" s="41">
        <f>F23/F22</f>
        <v>6.7430025445292627E-2</v>
      </c>
      <c r="H27" s="42"/>
      <c r="I27" s="42"/>
      <c r="J27" s="42"/>
    </row>
    <row r="28" spans="1:10" s="38" customFormat="1" ht="24.95" customHeight="1">
      <c r="A28" s="39"/>
      <c r="B28" s="36" t="s">
        <v>50</v>
      </c>
      <c r="C28" s="43">
        <f>C24/C22</f>
        <v>1</v>
      </c>
      <c r="D28" s="43">
        <f>D24/D22</f>
        <v>1</v>
      </c>
      <c r="E28" s="43">
        <f>E24/E22</f>
        <v>1</v>
      </c>
      <c r="F28" s="43">
        <f>F24/F22</f>
        <v>1</v>
      </c>
      <c r="H28" s="44"/>
      <c r="I28" s="45"/>
      <c r="J28" s="44"/>
    </row>
    <row r="29" spans="1:10" s="38" customFormat="1" ht="12.75" customHeight="1">
      <c r="A29" s="46"/>
      <c r="B29" s="46"/>
      <c r="C29" s="47"/>
      <c r="D29" s="47"/>
      <c r="E29" s="47"/>
      <c r="F29" s="47"/>
      <c r="H29" s="42"/>
      <c r="I29" s="42"/>
      <c r="J29" s="42"/>
    </row>
    <row r="30" spans="1:10" s="48" customFormat="1" ht="16.5" customHeight="1">
      <c r="A30" s="52" t="s">
        <v>51</v>
      </c>
      <c r="B30" s="51"/>
      <c r="C30" s="52" t="s">
        <v>53</v>
      </c>
      <c r="D30" s="51"/>
      <c r="E30" s="51"/>
      <c r="F30" s="51"/>
      <c r="H30" s="49"/>
      <c r="I30" s="49"/>
      <c r="J30" s="49"/>
    </row>
    <row r="31" spans="1:10" s="48" customFormat="1" ht="30" customHeight="1">
      <c r="B31" s="1"/>
      <c r="C31" s="1"/>
      <c r="I31" s="50"/>
      <c r="J31" s="49"/>
    </row>
    <row r="32" spans="1:10" s="48" customFormat="1" ht="30" customHeight="1"/>
    <row r="33" s="48" customFormat="1" ht="30" customHeight="1"/>
    <row r="34" s="48" customFormat="1" ht="30" customHeight="1"/>
    <row r="35" s="48" customFormat="1" ht="30" customHeight="1"/>
    <row r="36" s="48" customFormat="1" ht="30" customHeight="1"/>
    <row r="37" s="48" customFormat="1" ht="30" customHeight="1"/>
    <row r="38" s="48" customFormat="1" ht="30" customHeight="1"/>
    <row r="39" s="48" customFormat="1" ht="30" customHeight="1"/>
    <row r="40" s="48" customFormat="1" ht="30" customHeight="1"/>
    <row r="41" s="48" customFormat="1" ht="30" customHeight="1"/>
    <row r="42" s="48" customFormat="1" ht="30" customHeight="1"/>
    <row r="43" s="48" customFormat="1" ht="30" customHeight="1"/>
    <row r="44" s="48" customFormat="1" ht="30" customHeight="1"/>
    <row r="45" s="48" customFormat="1" ht="30" customHeight="1"/>
    <row r="46" s="48" customFormat="1" ht="30" customHeight="1"/>
    <row r="47" s="48" customFormat="1" ht="30" customHeight="1"/>
    <row r="48" s="48" customFormat="1" ht="30" customHeight="1"/>
  </sheetData>
  <mergeCells count="3">
    <mergeCell ref="A1:F1"/>
    <mergeCell ref="A2:C2"/>
    <mergeCell ref="D2:F2"/>
  </mergeCells>
  <phoneticPr fontId="3" type="noConversion"/>
  <printOptions horizontalCentered="1"/>
  <pageMargins left="0.62992125984251968" right="0.39370078740157483" top="0.78740157480314965" bottom="0.39370078740157483" header="0.19685039370078741" footer="0.27559055118110237"/>
  <pageSetup paperSize="9" scale="89" orientation="portrait" r:id="rId1"/>
  <headerFooter scaleWithDoc="0" alignWithMargins="0">
    <oddFooter>&amp;C3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2018年费用明细</vt:lpstr>
      <vt:lpstr>2019年费用明细</vt:lpstr>
      <vt:lpstr>2020年费用明细</vt:lpstr>
      <vt:lpstr>研究开发费用总额比例</vt:lpstr>
      <vt:lpstr>'2018年费用明细'!Print_Area</vt:lpstr>
      <vt:lpstr>'2019年费用明细'!Print_Area</vt:lpstr>
      <vt:lpstr>'2020年费用明细'!Print_Area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方如意</dc:creator>
  <cp:lastModifiedBy>个人用户</cp:lastModifiedBy>
  <cp:lastPrinted>2021-06-07T08:54:11Z</cp:lastPrinted>
  <dcterms:created xsi:type="dcterms:W3CDTF">2021-05-18T06:58:26Z</dcterms:created>
  <dcterms:modified xsi:type="dcterms:W3CDTF">2022-04-13T10:47:31Z</dcterms:modified>
</cp:coreProperties>
</file>