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F63FCBE9-DCA6-473B-8C53-2A3F0C094DA6}" xr6:coauthVersionLast="47" xr6:coauthVersionMax="47" xr10:uidLastSave="{00000000-0000-0000-0000-000000000000}"/>
  <bookViews>
    <workbookView xWindow="-120" yWindow="-120" windowWidth="21840" windowHeight="13140" tabRatio="780" firstSheet="3" activeTab="6" xr2:uid="{00000000-000D-0000-FFFF-FFFF00000000}"/>
  </bookViews>
  <sheets>
    <sheet name="基础信息" sheetId="5" state="hidden" r:id="rId1"/>
    <sheet name="审计说明" sheetId="6" state="hidden" r:id="rId2"/>
    <sheet name="调整分录" sheetId="4" state="hidden" r:id="rId3"/>
    <sheet name="递延所得税资产审定表" sheetId="7" r:id="rId4"/>
    <sheet name="递延所得税资产明细表" sheetId="8" r:id="rId5"/>
    <sheet name="递延所得税资产测算表" sheetId="9" r:id="rId6"/>
    <sheet name="附注数据摘录" sheetId="10" r:id="rId7"/>
    <sheet name="附注案例" sheetId="11" r:id="rId8"/>
  </sheets>
  <externalReferences>
    <externalReference r:id="rId9"/>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14012850000000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6" i="10" l="1"/>
  <c r="D12" i="10"/>
  <c r="D11" i="10"/>
  <c r="C11" i="10"/>
  <c r="C8" i="10"/>
  <c r="C9" i="10"/>
  <c r="D9" i="10"/>
  <c r="C7" i="10"/>
  <c r="D7" i="10"/>
  <c r="G15" i="7"/>
  <c r="H7" i="7"/>
  <c r="H8" i="7"/>
  <c r="H6" i="7"/>
  <c r="D8" i="9"/>
  <c r="B8" i="9"/>
  <c r="B9" i="9"/>
  <c r="B7" i="9"/>
  <c r="B13" i="7"/>
  <c r="B7" i="7"/>
  <c r="B8" i="7"/>
  <c r="B6" i="7"/>
  <c r="C45" i="11"/>
  <c r="B45" i="11"/>
  <c r="C33" i="11"/>
  <c r="B33" i="11"/>
  <c r="C22" i="11"/>
  <c r="B22" i="11"/>
  <c r="B10" i="11"/>
  <c r="C10" i="11"/>
  <c r="D45" i="10"/>
  <c r="C45" i="10"/>
  <c r="D7" i="9" l="1"/>
  <c r="D13" i="9" s="1"/>
  <c r="B13" i="9"/>
  <c r="E12" i="9"/>
  <c r="G12" i="9" s="1"/>
  <c r="H12" i="9" s="1"/>
  <c r="E11" i="9"/>
  <c r="G11" i="9" s="1"/>
  <c r="H11" i="9" s="1"/>
  <c r="E10" i="9"/>
  <c r="G10" i="9" s="1"/>
  <c r="G9" i="9"/>
  <c r="H9" i="9" s="1"/>
  <c r="D9" i="8"/>
  <c r="C9" i="8"/>
  <c r="B9" i="8"/>
  <c r="E8" i="8"/>
  <c r="E7" i="8"/>
  <c r="E6" i="8"/>
  <c r="E5" i="8"/>
  <c r="H11" i="7"/>
  <c r="F11" i="7"/>
  <c r="E11" i="7"/>
  <c r="D11" i="7"/>
  <c r="C11" i="7"/>
  <c r="B11" i="7"/>
  <c r="G10" i="7"/>
  <c r="G9" i="7"/>
  <c r="G8" i="7"/>
  <c r="G7" i="7"/>
  <c r="G6" i="7"/>
  <c r="F33" i="4"/>
  <c r="E33" i="4"/>
  <c r="C33" i="4" s="1"/>
  <c r="A2" i="4"/>
  <c r="E9" i="8" l="1"/>
  <c r="G11" i="7"/>
  <c r="H10" i="9"/>
  <c r="C8" i="9" l="1"/>
  <c r="E8" i="9" s="1"/>
  <c r="G8" i="9" s="1"/>
  <c r="H8" i="9" s="1"/>
  <c r="C7" i="9" l="1"/>
  <c r="E10" i="8"/>
  <c r="C13" i="9" l="1"/>
  <c r="E7" i="9"/>
  <c r="E13" i="9" l="1"/>
  <c r="G7" i="9"/>
  <c r="G13" i="9" l="1"/>
  <c r="H7" i="9"/>
  <c r="H13" i="9" s="1"/>
</calcChain>
</file>

<file path=xl/sharedStrings.xml><?xml version="1.0" encoding="utf-8"?>
<sst xmlns="http://schemas.openxmlformats.org/spreadsheetml/2006/main" count="208" uniqueCount="131">
  <si>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</si>
  <si>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</si>
  <si>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</si>
  <si>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</si>
  <si>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</si>
  <si>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</si>
  <si>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</si>
  <si>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</si>
  <si>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</si>
  <si>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</si>
  <si>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</si>
  <si>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</si>
  <si>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</si>
  <si>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</si>
  <si>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</si>
  <si>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</si>
  <si>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</si>
  <si>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</si>
  <si>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</si>
  <si>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</si>
  <si>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</si>
  <si>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</si>
  <si>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</si>
  <si>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</si>
  <si>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</si>
  <si>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</si>
  <si>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</si>
  <si>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</si>
  <si>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</si>
  <si>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</si>
  <si>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</si>
  <si>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递延所得税资产审定表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</si>
  <si>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</si>
  <si>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</si>
  <si>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</si>
  <si>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</si>
  <si>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</si>
  <si>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</si>
  <si>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</si>
  <si>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合计</t>
    <phoneticPr fontId="3" type="noConversion"/>
  </si>
  <si>
    <t>F/S：∧</t>
    <phoneticPr fontId="3" type="noConversion"/>
  </si>
  <si>
    <t>T/B：∧</t>
    <phoneticPr fontId="3" type="noConversion"/>
  </si>
  <si>
    <t>B：∧</t>
    <phoneticPr fontId="3" type="noConversion"/>
  </si>
  <si>
    <t>递延所得税资产</t>
  </si>
  <si>
    <t>递延所得税资产明细表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</si>
  <si>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</si>
  <si>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</si>
  <si>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</si>
  <si>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</si>
  <si>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</si>
  <si>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</si>
  <si>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合计</t>
    <phoneticPr fontId="3" type="noConversion"/>
  </si>
  <si>
    <t>----</t>
    <phoneticPr fontId="3" type="noConversion"/>
  </si>
  <si>
    <t>2</t>
    <phoneticPr fontId="1" type="noConversion"/>
  </si>
  <si>
    <t>2</t>
    <phoneticPr fontId="1" type="noConversion"/>
  </si>
  <si>
    <t>递延所得税资产</t>
    <phoneticPr fontId="1" type="noConversion"/>
  </si>
  <si>
    <t>F:\工作\清算\电子底稿模板\2\2_数据.cxt</t>
    <phoneticPr fontId="1" type="noConversion"/>
  </si>
  <si>
    <t>14012850000000</t>
    <phoneticPr fontId="1" type="noConversion"/>
  </si>
  <si>
    <t>递延所得税资产测算表</t>
    <phoneticPr fontId="3" type="noConversion"/>
  </si>
  <si>
    <t xml:space="preserve">
项   目
</t>
    <phoneticPr fontId="3" type="noConversion"/>
  </si>
  <si>
    <t>递延所得税资产期末账面余额计算</t>
    <phoneticPr fontId="3" type="noConversion"/>
  </si>
  <si>
    <t>差异</t>
    <phoneticPr fontId="3" type="noConversion"/>
  </si>
  <si>
    <t>账面价值</t>
    <phoneticPr fontId="3" type="noConversion"/>
  </si>
  <si>
    <t>计税基础</t>
    <phoneticPr fontId="3" type="noConversion"/>
  </si>
  <si>
    <t>可抵扣差异</t>
    <phoneticPr fontId="3" type="noConversion"/>
  </si>
  <si>
    <t>税率</t>
    <phoneticPr fontId="3" type="noConversion"/>
  </si>
  <si>
    <t xml:space="preserve">账面余额  </t>
    <phoneticPr fontId="3" type="noConversion"/>
  </si>
  <si>
    <t>6=4*5</t>
    <phoneticPr fontId="3" type="noConversion"/>
  </si>
  <si>
    <t>9=6-1</t>
    <phoneticPr fontId="3" type="noConversion"/>
  </si>
  <si>
    <t>合计</t>
    <phoneticPr fontId="3" type="noConversion"/>
  </si>
  <si>
    <t>----</t>
    <phoneticPr fontId="3" type="noConversion"/>
  </si>
  <si>
    <t>填表说明：</t>
    <phoneticPr fontId="3" type="noConversion"/>
  </si>
  <si>
    <t xml:space="preserve"> 1. 递延所得税资产的确认应以未来期间很可能取得的用来抵扣可抵扣暂时性差异的应纳税所得额为限； </t>
    <phoneticPr fontId="3" type="noConversion"/>
  </si>
  <si>
    <t xml:space="preserve"> 2. 可抵扣差异指可抵扣暂时性差异，对资产的账面价值小于计税基础的为4=3-2，对负债的账面价值大于计税基础的为4=2-3；</t>
    <phoneticPr fontId="3" type="noConversion"/>
  </si>
  <si>
    <t xml:space="preserve"> 3. 递延所得税费用 = 当期递延所得税负债的增加（减：减少）- 当期递延所得税资产的增加（加：减少），本期递延所得税资产/负债的变动不一定都计入当期损益，</t>
    <phoneticPr fontId="3" type="noConversion"/>
  </si>
  <si>
    <t xml:space="preserve">   也可能计入资本公积等项目，应分析填列。</t>
    <phoneticPr fontId="3" type="noConversion"/>
  </si>
  <si>
    <t>递延所得税资产、负债附注数据摘录</t>
    <phoneticPr fontId="3" type="noConversion"/>
  </si>
  <si>
    <t>期末数</t>
  </si>
  <si>
    <t>可抵扣暂时性差异</t>
  </si>
  <si>
    <t>资产减值准备</t>
  </si>
  <si>
    <t>内部交易未实现利润</t>
  </si>
  <si>
    <t>可抵扣亏损</t>
  </si>
  <si>
    <t>递延所得税负债</t>
  </si>
  <si>
    <t>……</t>
  </si>
  <si>
    <t>递延所得税资产和负债互抵金额</t>
  </si>
  <si>
    <t>抵销后递延所得税资产或负债余额</t>
  </si>
  <si>
    <t>备注</t>
  </si>
  <si>
    <t>2021-12-31</t>
    <phoneticPr fontId="1" type="noConversion"/>
  </si>
  <si>
    <t>912170</t>
    <phoneticPr fontId="1" type="noConversion"/>
  </si>
  <si>
    <t>项  目</t>
  </si>
  <si>
    <t>期初数</t>
  </si>
  <si>
    <t>可抵扣</t>
  </si>
  <si>
    <t>暂时性差异</t>
  </si>
  <si>
    <t>递延</t>
  </si>
  <si>
    <t>所得税资产</t>
  </si>
  <si>
    <t xml:space="preserve">  合  计</t>
  </si>
  <si>
    <t>应纳税</t>
  </si>
  <si>
    <t>所得税负债</t>
  </si>
  <si>
    <t>——</t>
  </si>
  <si>
    <t>小  计</t>
  </si>
  <si>
    <t>年  份</t>
  </si>
  <si>
    <t>2021年</t>
  </si>
  <si>
    <t>2022年</t>
  </si>
  <si>
    <t>(1) 未经抵销的递延所得税资产</t>
    <phoneticPr fontId="1" type="noConversion"/>
  </si>
  <si>
    <t>(2) 未经抵销的递延所得税负债</t>
    <phoneticPr fontId="1" type="noConversion"/>
  </si>
  <si>
    <t>(3) 以抵销后净额列示的递延所得税资产或负债</t>
    <phoneticPr fontId="1" type="noConversion"/>
  </si>
  <si>
    <t>(4) 未确认递延所得税资产明细</t>
    <phoneticPr fontId="1" type="noConversion"/>
  </si>
  <si>
    <t>(5) 未确认递延所得税资产的可抵扣亏损将于以下年度到期</t>
    <phoneticPr fontId="1" type="noConversion"/>
  </si>
  <si>
    <t>提示：无法在资产负债表日确定全部可抵扣亏损情况的，可只填写能确定部分的金额及其到期年度，并在备注栏予以说明。</t>
    <phoneticPr fontId="1" type="noConversion"/>
  </si>
  <si>
    <t>非同一控制下企业合并资产评估增值</t>
    <phoneticPr fontId="1" type="noConversion"/>
  </si>
  <si>
    <t>可供出售金融资产公允价值变动</t>
    <phoneticPr fontId="1" type="noConversion"/>
  </si>
  <si>
    <t>其他债权投资公允价值变动</t>
    <phoneticPr fontId="1" type="noConversion"/>
  </si>
  <si>
    <t>2022年</t>
    <phoneticPr fontId="1" type="noConversion"/>
  </si>
  <si>
    <t>2023年</t>
  </si>
  <si>
    <t>2023年</t>
    <phoneticPr fontId="1" type="noConversion"/>
  </si>
  <si>
    <t>2024年</t>
  </si>
  <si>
    <t>2024年</t>
    <phoneticPr fontId="1" type="noConversion"/>
  </si>
  <si>
    <t>2025年</t>
  </si>
  <si>
    <t>2025年</t>
    <phoneticPr fontId="1" type="noConversion"/>
  </si>
  <si>
    <t>2026年</t>
    <phoneticPr fontId="1" type="noConversion"/>
  </si>
  <si>
    <t>2021年</t>
    <phoneticPr fontId="1" type="noConversion"/>
  </si>
  <si>
    <t>2020年</t>
    <phoneticPr fontId="1" type="noConversion"/>
  </si>
  <si>
    <t>假设这是2020年的披露表</t>
    <phoneticPr fontId="1" type="noConversion"/>
  </si>
  <si>
    <t>情况一：</t>
    <phoneticPr fontId="1" type="noConversion"/>
  </si>
  <si>
    <t>假设2021年应纳税所得额为50万，披露如下</t>
    <phoneticPr fontId="1" type="noConversion"/>
  </si>
  <si>
    <t>情况二：</t>
    <phoneticPr fontId="1" type="noConversion"/>
  </si>
  <si>
    <t>假设2021年应纳税所得额为250万，披露如下</t>
    <phoneticPr fontId="1" type="noConversion"/>
  </si>
  <si>
    <t>情况三：</t>
    <phoneticPr fontId="1" type="noConversion"/>
  </si>
  <si>
    <t>假设2021年应纳税所得额为亏损100万，披露如下</t>
    <phoneticPr fontId="1" type="noConversion"/>
  </si>
  <si>
    <t>坏账准备</t>
  </si>
  <si>
    <t>存货跌价准备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</si>
</sst>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quot;#,##0.00;&quot;￥&quot;\-#,##0.00"/>
    <numFmt numFmtId="177" formatCode="#,##0.00_ "/>
  </numFmts>
  <fonts count="2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Times New Roman"/>
      <family val="1"/>
    </font>
    <font>
      <b/>
      <sz val="14"/>
      <name val="黑体"/>
      <family val="3"/>
      <charset val="134"/>
    </font>
    <font>
      <sz val="14"/>
      <name val="Times New Roman"/>
      <family val="1"/>
    </font>
    <font>
      <sz val="10"/>
      <name val="Times New Roman"/>
      <family val="1"/>
    </font>
    <font>
      <sz val="11"/>
      <color theme="1"/>
      <name val="宋体"/>
      <family val="3"/>
      <charset val="134"/>
      <scheme val="minor"/>
    </font>
    <font>
      <sz val="10"/>
      <name val="宋体"/>
      <family val="3"/>
      <charset val="134"/>
      <scheme val="minor"/>
    </font>
    <font>
      <i/>
      <sz val="10"/>
      <name val="宋体"/>
      <family val="3"/>
      <charset val="134"/>
      <scheme val="minor"/>
    </font>
    <font>
      <i/>
      <sz val="10"/>
      <color theme="1"/>
      <name val="宋体"/>
      <family val="3"/>
      <charset val="134"/>
      <scheme val="minor"/>
    </font>
    <font>
      <sz val="10"/>
      <name val="Arial Narrow"/>
      <family val="2"/>
    </font>
    <font>
      <sz val="10"/>
      <color rgb="FF0000FF"/>
      <name val="宋体"/>
      <family val="3"/>
      <charset val="134"/>
    </font>
    <font>
      <b/>
      <sz val="14"/>
      <color theme="1"/>
      <name val="黑体"/>
      <family val="3"/>
      <charset val="134"/>
    </font>
    <font>
      <sz val="10"/>
      <color theme="1"/>
      <name val="宋体"/>
      <family val="3"/>
      <charset val="134"/>
      <scheme val="minor"/>
    </font>
    <font>
      <sz val="11"/>
      <color theme="1"/>
      <name val="宋体"/>
      <family val="2"/>
      <charset val="134"/>
      <scheme val="minor"/>
    </font>
    <font>
      <sz val="10.5"/>
      <color theme="1"/>
      <name val="宋体"/>
      <family val="3"/>
      <charset val="134"/>
    </font>
    <font>
      <i/>
      <sz val="10.5"/>
      <color theme="1"/>
      <name val="宋体"/>
      <family val="3"/>
      <charset val="134"/>
    </font>
    <font>
      <sz val="9"/>
      <color theme="1"/>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16" fillId="0" borderId="0" applyFont="0" applyFill="0" applyBorder="0" applyAlignment="0" applyProtection="0">
      <alignment vertical="center"/>
    </xf>
    <xf numFmtId="0" fontId="16" fillId="0" borderId="0">
      <alignment vertical="center"/>
    </xf>
    <xf numFmtId="0" fontId="5" fillId="0" borderId="0"/>
    <xf numFmtId="0" fontId="7" fillId="0" borderId="0"/>
    <xf numFmtId="43" fontId="24" fillId="0" borderId="0" applyFont="0" applyFill="0" applyBorder="0" applyAlignment="0" applyProtection="0">
      <alignment vertical="center"/>
    </xf>
  </cellStyleXfs>
  <cellXfs count="15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4" fillId="0" borderId="0" xfId="3" applyFont="1" applyFill="1">
      <alignment vertical="center"/>
    </xf>
    <xf numFmtId="0" fontId="7" fillId="0" borderId="0" xfId="3" applyFont="1" applyFill="1" applyBorder="1">
      <alignment vertical="center"/>
    </xf>
    <xf numFmtId="0" fontId="15" fillId="0" borderId="0" xfId="3" applyFont="1" applyFill="1">
      <alignment vertical="center"/>
    </xf>
    <xf numFmtId="0" fontId="15" fillId="0" borderId="0" xfId="3" applyFont="1" applyFill="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lignment vertical="center"/>
    </xf>
    <xf numFmtId="0" fontId="15" fillId="0" borderId="6" xfId="3" applyFont="1" applyFill="1" applyBorder="1">
      <alignment vertical="center"/>
    </xf>
    <xf numFmtId="43" fontId="17" fillId="5" borderId="6" xfId="4" applyFont="1" applyFill="1" applyBorder="1" applyAlignment="1">
      <alignment vertical="center"/>
    </xf>
    <xf numFmtId="0" fontId="7" fillId="0" borderId="6" xfId="3" applyFont="1" applyFill="1" applyBorder="1" applyAlignment="1">
      <alignment horizontal="left" vertical="center" wrapText="1"/>
    </xf>
    <xf numFmtId="177" fontId="15" fillId="0" borderId="6" xfId="3" applyNumberFormat="1" applyFont="1" applyFill="1" applyBorder="1" applyAlignment="1">
      <alignment horizontal="right" vertical="center"/>
    </xf>
    <xf numFmtId="0" fontId="18" fillId="0" borderId="0" xfId="3" applyFont="1" applyFill="1" applyBorder="1">
      <alignment vertical="center"/>
    </xf>
    <xf numFmtId="0" fontId="18" fillId="0" borderId="0" xfId="3" applyFont="1" applyBorder="1" applyAlignment="1">
      <alignment horizontal="center" vertical="center" wrapText="1"/>
    </xf>
    <xf numFmtId="0" fontId="18" fillId="0" borderId="0" xfId="3" applyFont="1" applyBorder="1" applyAlignment="1">
      <alignment horizontal="center" vertical="center"/>
    </xf>
    <xf numFmtId="0" fontId="19" fillId="0" borderId="0" xfId="5" applyFont="1" applyAlignment="1"/>
    <xf numFmtId="0" fontId="7" fillId="0" borderId="0" xfId="3" applyFont="1" applyFill="1" applyBorder="1" applyAlignment="1">
      <alignment horizontal="left" vertical="center"/>
    </xf>
    <xf numFmtId="0" fontId="7" fillId="0" borderId="37" xfId="3" quotePrefix="1" applyFont="1" applyFill="1" applyBorder="1" applyAlignment="1">
      <alignment horizontal="center" vertical="center"/>
    </xf>
    <xf numFmtId="0" fontId="5" fillId="0" borderId="0" xfId="6" applyBorder="1" applyAlignment="1" applyProtection="1">
      <protection locked="0"/>
    </xf>
    <xf numFmtId="0" fontId="3" fillId="0" borderId="0" xfId="6" applyFont="1" applyBorder="1" applyAlignment="1" applyProtection="1">
      <alignment vertical="center"/>
      <protection locked="0"/>
    </xf>
    <xf numFmtId="43" fontId="20" fillId="0" borderId="6" xfId="6" applyNumberFormat="1" applyFont="1" applyFill="1" applyBorder="1" applyAlignment="1" applyProtection="1">
      <alignment vertical="center" shrinkToFit="1"/>
      <protection locked="0"/>
    </xf>
    <xf numFmtId="43" fontId="20" fillId="0" borderId="6" xfId="6" applyNumberFormat="1" applyFont="1" applyFill="1" applyBorder="1" applyAlignment="1" applyProtection="1">
      <alignment horizontal="right" vertical="center" shrinkToFit="1"/>
      <protection locked="0"/>
    </xf>
    <xf numFmtId="10" fontId="20" fillId="0" borderId="6" xfId="6" applyNumberFormat="1" applyFont="1" applyFill="1" applyBorder="1" applyAlignment="1" applyProtection="1">
      <alignment horizontal="right" vertical="center" shrinkToFit="1"/>
      <protection locked="0"/>
    </xf>
    <xf numFmtId="0" fontId="5" fillId="0" borderId="0" xfId="6" applyBorder="1" applyProtection="1">
      <protection locked="0"/>
    </xf>
    <xf numFmtId="0" fontId="21" fillId="0" borderId="0" xfId="6" applyFont="1" applyBorder="1" applyAlignment="1" applyProtection="1">
      <protection locked="0"/>
    </xf>
    <xf numFmtId="0" fontId="7" fillId="0" borderId="0" xfId="6" applyFont="1" applyBorder="1" applyProtection="1">
      <protection locked="0"/>
    </xf>
    <xf numFmtId="0" fontId="21" fillId="0" borderId="0" xfId="6" applyFont="1" applyBorder="1" applyProtection="1">
      <protection locked="0"/>
    </xf>
    <xf numFmtId="0" fontId="22" fillId="0" borderId="0" xfId="5" applyFont="1">
      <alignment vertical="center"/>
    </xf>
    <xf numFmtId="0" fontId="23" fillId="0" borderId="0" xfId="5" applyFont="1">
      <alignment vertical="center"/>
    </xf>
    <xf numFmtId="0" fontId="7" fillId="0" borderId="6" xfId="6" applyFont="1" applyFill="1" applyBorder="1" applyAlignment="1" applyProtection="1">
      <alignment horizontal="center" vertical="center"/>
      <protection locked="0"/>
    </xf>
    <xf numFmtId="0" fontId="25" fillId="0" borderId="0" xfId="0" applyFont="1" applyAlignment="1">
      <alignment horizontal="justify" vertical="center"/>
    </xf>
    <xf numFmtId="0" fontId="25" fillId="0" borderId="0" xfId="0" applyFont="1" applyAlignment="1">
      <alignment horizontal="center" vertical="center" wrapText="1"/>
    </xf>
    <xf numFmtId="0" fontId="25" fillId="0" borderId="39"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6" xfId="0" applyFont="1" applyBorder="1" applyAlignment="1">
      <alignment horizontal="justify" vertical="center" wrapText="1"/>
    </xf>
    <xf numFmtId="0" fontId="25" fillId="0" borderId="36" xfId="0" applyFont="1" applyBorder="1" applyAlignment="1">
      <alignment horizontal="right" vertical="center" wrapText="1"/>
    </xf>
    <xf numFmtId="0" fontId="25" fillId="0" borderId="35" xfId="0" applyFont="1" applyBorder="1" applyAlignment="1">
      <alignment horizontal="right" vertical="center" wrapText="1"/>
    </xf>
    <xf numFmtId="0" fontId="26" fillId="0" borderId="36"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justify" vertical="center" wrapText="1"/>
    </xf>
    <xf numFmtId="0" fontId="26" fillId="0" borderId="36" xfId="0" applyFont="1" applyBorder="1" applyAlignment="1">
      <alignment horizontal="right" vertical="center" wrapText="1"/>
    </xf>
    <xf numFmtId="0" fontId="26" fillId="0" borderId="35" xfId="0" applyFont="1" applyBorder="1" applyAlignment="1">
      <alignment horizontal="right" vertical="center" wrapText="1"/>
    </xf>
    <xf numFmtId="0" fontId="25" fillId="0" borderId="38" xfId="0" applyFont="1" applyBorder="1" applyAlignment="1">
      <alignment horizontal="left" vertical="center" wrapText="1" indent="1"/>
    </xf>
    <xf numFmtId="0" fontId="25" fillId="0" borderId="38" xfId="0" applyFont="1" applyBorder="1" applyAlignment="1">
      <alignment horizontal="center" vertical="center" wrapText="1"/>
    </xf>
    <xf numFmtId="0" fontId="25" fillId="0" borderId="36" xfId="0" applyFont="1" applyBorder="1" applyAlignment="1">
      <alignment vertical="center" wrapText="1"/>
    </xf>
    <xf numFmtId="0" fontId="25" fillId="0" borderId="36" xfId="0" applyFont="1" applyBorder="1" applyAlignment="1">
      <alignment horizontal="left" vertical="center" wrapText="1" indent="1"/>
    </xf>
    <xf numFmtId="0" fontId="25" fillId="0" borderId="0" xfId="0" applyFont="1" applyAlignment="1">
      <alignment horizontal="left" vertical="top"/>
    </xf>
    <xf numFmtId="0" fontId="26" fillId="0" borderId="0" xfId="0" applyFont="1" applyBorder="1" applyAlignment="1">
      <alignment horizontal="justify" vertical="center" wrapText="1"/>
    </xf>
    <xf numFmtId="0" fontId="26" fillId="0" borderId="0" xfId="0" applyFont="1" applyBorder="1" applyAlignment="1">
      <alignment horizontal="right" vertical="center" wrapText="1"/>
    </xf>
    <xf numFmtId="43" fontId="25" fillId="0" borderId="36" xfId="8" applyFont="1" applyBorder="1" applyAlignment="1">
      <alignment horizontal="right" vertical="center" wrapText="1"/>
    </xf>
    <xf numFmtId="43" fontId="27" fillId="0" borderId="36" xfId="8" applyFont="1" applyBorder="1" applyAlignment="1">
      <alignment horizontal="right" vertical="center" wrapText="1"/>
    </xf>
    <xf numFmtId="43" fontId="25" fillId="0" borderId="35" xfId="8" applyFont="1" applyBorder="1" applyAlignment="1">
      <alignment vertical="center" wrapText="1"/>
    </xf>
    <xf numFmtId="0" fontId="25" fillId="0" borderId="0" xfId="0" applyFont="1" applyFill="1" applyBorder="1" applyAlignment="1">
      <alignment horizontal="justify"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7" fillId="0" borderId="6" xfId="3" applyFont="1" applyFill="1" applyBorder="1" applyAlignment="1">
      <alignment horizontal="center" vertical="center"/>
    </xf>
    <xf numFmtId="0" fontId="15" fillId="0" borderId="6" xfId="3" applyFont="1" applyFill="1" applyBorder="1" applyAlignment="1">
      <alignment horizontal="center" vertical="center"/>
    </xf>
    <xf numFmtId="0" fontId="7" fillId="0" borderId="6" xfId="3" applyFont="1" applyFill="1" applyBorder="1" applyAlignment="1">
      <alignment horizontal="center" vertical="center" wrapText="1"/>
    </xf>
    <xf numFmtId="0" fontId="13" fillId="0" borderId="0" xfId="6" applyFont="1" applyBorder="1" applyAlignment="1" applyProtection="1">
      <alignment horizontal="center" vertical="center"/>
    </xf>
    <xf numFmtId="0" fontId="3" fillId="0" borderId="25" xfId="6" applyFont="1" applyBorder="1" applyAlignment="1" applyProtection="1">
      <alignment horizontal="left" vertical="center" wrapText="1"/>
    </xf>
    <xf numFmtId="0" fontId="25" fillId="0" borderId="40"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29" xfId="0" applyFont="1" applyBorder="1" applyAlignment="1">
      <alignment horizontal="justify" vertical="center" wrapText="1"/>
    </xf>
    <xf numFmtId="0" fontId="25" fillId="0" borderId="31" xfId="0" applyFont="1" applyBorder="1" applyAlignment="1">
      <alignment horizontal="justify" vertical="center" wrapText="1"/>
    </xf>
    <xf numFmtId="0" fontId="25" fillId="0" borderId="36" xfId="0" applyFont="1" applyBorder="1" applyAlignment="1">
      <alignment horizontal="justify" vertical="center" wrapText="1"/>
    </xf>
    <xf numFmtId="0" fontId="25" fillId="0" borderId="38" xfId="0" applyFont="1" applyBorder="1" applyAlignment="1">
      <alignment horizontal="center" vertical="center" wrapText="1"/>
    </xf>
    <xf numFmtId="0" fontId="26" fillId="0" borderId="29" xfId="0" applyFont="1" applyBorder="1" applyAlignment="1">
      <alignment horizontal="justify" vertical="center" wrapText="1"/>
    </xf>
    <xf numFmtId="0" fontId="26" fillId="0" borderId="36" xfId="0" applyFont="1" applyBorder="1" applyAlignment="1">
      <alignment horizontal="justify" vertical="center" wrapText="1"/>
    </xf>
    <xf numFmtId="0" fontId="26" fillId="0" borderId="40"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43" fontId="15" fillId="0" borderId="0" xfId="3" applyNumberFormat="1" applyFont="1" applyFill="1">
      <alignment vertical="center"/>
    </xf>
    <xf numFmtId="43" fontId="15" fillId="6" borderId="0" xfId="3" applyNumberFormat="1" applyFont="1" applyFill="1">
      <alignment vertical="center"/>
    </xf>
    <xf numFmtId="43" fontId="15" fillId="0" borderId="6" xfId="3" applyNumberFormat="1" applyFont="1" applyFill="1" applyBorder="1">
      <alignment vertical="center"/>
    </xf>
    <xf numFmtId="0" fontId="7" fillId="0" borderId="6" xfId="6" applyFont="1" applyFill="1" applyBorder="1" applyAlignment="1" applyProtection="1">
      <alignment vertical="center"/>
      <protection locked="0"/>
    </xf>
    <xf numFmtId="0" fontId="7" fillId="7" borderId="6" xfId="6" applyFont="1" applyFill="1" applyBorder="1" applyAlignment="1" applyProtection="1">
      <alignment horizontal="center" vertical="center" wrapText="1"/>
      <protection locked="0"/>
    </xf>
    <xf numFmtId="0" fontId="7" fillId="7" borderId="6" xfId="6" applyFont="1" applyFill="1" applyBorder="1" applyAlignment="1" applyProtection="1">
      <alignment horizontal="center" vertical="center"/>
      <protection locked="0"/>
    </xf>
    <xf numFmtId="0" fontId="7" fillId="7" borderId="6" xfId="6" applyFont="1" applyFill="1" applyBorder="1" applyAlignment="1" applyProtection="1">
      <alignment horizontal="center" vertical="center" wrapText="1"/>
      <protection locked="0"/>
    </xf>
    <xf numFmtId="0" fontId="7" fillId="7" borderId="6" xfId="6" applyFont="1" applyFill="1" applyBorder="1" applyAlignment="1" applyProtection="1">
      <alignment horizontal="center" vertical="center"/>
      <protection locked="0"/>
    </xf>
    <xf numFmtId="0" fontId="7" fillId="7" borderId="10" xfId="6" applyFont="1" applyFill="1" applyBorder="1" applyAlignment="1" applyProtection="1">
      <alignment horizontal="center" vertical="center" wrapText="1"/>
      <protection locked="0"/>
    </xf>
    <xf numFmtId="0" fontId="7" fillId="7" borderId="14" xfId="6" applyFont="1" applyFill="1" applyBorder="1" applyAlignment="1" applyProtection="1">
      <alignment horizontal="center" vertical="center" wrapText="1"/>
      <protection locked="0"/>
    </xf>
    <xf numFmtId="0" fontId="7" fillId="7" borderId="37" xfId="6" applyFont="1" applyFill="1" applyBorder="1" applyAlignment="1" applyProtection="1">
      <alignment horizontal="center" vertical="center" wrapText="1"/>
      <protection locked="0"/>
    </xf>
    <xf numFmtId="43" fontId="25" fillId="0" borderId="36" xfId="0" applyNumberFormat="1" applyFont="1" applyBorder="1" applyAlignment="1">
      <alignment horizontal="right" vertical="center" wrapText="1"/>
    </xf>
    <xf numFmtId="43" fontId="0" fillId="6" borderId="0" xfId="0" applyNumberFormat="1" applyFill="1">
      <alignment vertical="center"/>
    </xf>
    <xf numFmtId="43" fontId="23" fillId="6" borderId="0" xfId="5" applyNumberFormat="1" applyFont="1" applyFill="1">
      <alignment vertical="center"/>
    </xf>
    <xf numFmtId="43" fontId="23" fillId="0" borderId="0" xfId="8" quotePrefix="1" applyFont="1">
      <alignment vertical="center"/>
    </xf>
  </cellXfs>
  <cellStyles count="9">
    <cellStyle name="常规" xfId="0" builtinId="0"/>
    <cellStyle name="常规 10 2" xfId="7" xr:uid="{00000000-0005-0000-0000-000001000000}"/>
    <cellStyle name="常规 2" xfId="1" xr:uid="{00000000-0005-0000-0000-000002000000}"/>
    <cellStyle name="常规 3" xfId="5" xr:uid="{00000000-0005-0000-0000-000003000000}"/>
    <cellStyle name="常规_递延所得税资产测算表" xfId="6" xr:uid="{00000000-0005-0000-0000-000004000000}"/>
    <cellStyle name="常规_审计工作底稿-资产类（夏）" xfId="3" xr:uid="{00000000-0005-0000-0000-000005000000}"/>
    <cellStyle name="千位分隔" xfId="8" builtinId="3"/>
    <cellStyle name="千位分隔 2" xfId="2" xr:uid="{00000000-0005-0000-0000-000006000000}"/>
    <cellStyle name="千位分隔 3"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s>
    <sheetDataSet>
      <sheetData sheetId="0">
        <row r="6">
          <cell r="G6">
            <v>32000000</v>
          </cell>
        </row>
        <row r="7">
          <cell r="G7">
            <v>40000000</v>
          </cell>
        </row>
        <row r="8">
          <cell r="H8">
            <v>2300000</v>
          </cell>
        </row>
        <row r="13">
          <cell r="G13">
            <v>180000000</v>
          </cell>
        </row>
        <row r="14">
          <cell r="H14">
            <v>3000000</v>
          </cell>
        </row>
        <row r="20">
          <cell r="H20">
            <v>1700000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14" t="s">
        <v>54</v>
      </c>
      <c r="C3" s="114"/>
      <c r="D3" s="33" t="s">
        <v>15</v>
      </c>
      <c r="E3" s="34" t="s">
        <v>30</v>
      </c>
      <c r="F3" s="35"/>
      <c r="G3" s="36">
        <v>44409</v>
      </c>
      <c r="H3" s="33" t="s">
        <v>16</v>
      </c>
      <c r="I3" s="114"/>
      <c r="J3" s="114"/>
    </row>
    <row r="4" spans="1:10" ht="22.5" customHeight="1">
      <c r="A4" s="32" t="s">
        <v>17</v>
      </c>
      <c r="B4" s="115" t="s">
        <v>53</v>
      </c>
      <c r="C4" s="115"/>
      <c r="D4" s="33"/>
      <c r="E4" s="29"/>
      <c r="F4" s="29"/>
      <c r="G4" s="29"/>
      <c r="H4" s="33"/>
      <c r="I4" s="29"/>
      <c r="J4" s="29"/>
    </row>
    <row r="5" spans="1:10" ht="22.5" customHeight="1">
      <c r="A5" s="32" t="s">
        <v>18</v>
      </c>
      <c r="B5" s="115" t="s">
        <v>87</v>
      </c>
      <c r="C5" s="115"/>
      <c r="D5" s="33" t="s">
        <v>19</v>
      </c>
      <c r="E5" s="34"/>
      <c r="F5" s="35"/>
      <c r="G5" s="36"/>
      <c r="H5" s="33" t="s">
        <v>20</v>
      </c>
      <c r="I5" s="114"/>
      <c r="J5" s="114"/>
    </row>
    <row r="6" spans="1:10" ht="12.75" thickBot="1">
      <c r="A6" s="29"/>
      <c r="B6" s="29"/>
      <c r="C6" s="29"/>
      <c r="D6" s="30"/>
      <c r="E6" s="29"/>
      <c r="F6" s="29"/>
      <c r="G6" s="29"/>
      <c r="H6" s="30"/>
      <c r="I6" s="29"/>
      <c r="J6" s="29"/>
    </row>
    <row r="7" spans="1:10" ht="13.5" customHeight="1">
      <c r="A7" s="111" t="s">
        <v>21</v>
      </c>
      <c r="B7" s="112"/>
      <c r="C7" s="112"/>
      <c r="D7" s="112"/>
      <c r="E7" s="112"/>
      <c r="F7" s="112"/>
      <c r="G7" s="112"/>
      <c r="H7" s="112"/>
      <c r="I7" s="112"/>
      <c r="J7" s="113"/>
    </row>
    <row r="8" spans="1:10" ht="10.5" customHeight="1">
      <c r="A8" s="102" t="s">
        <v>22</v>
      </c>
      <c r="B8" s="103"/>
      <c r="C8" s="103"/>
      <c r="D8" s="103"/>
      <c r="E8" s="103"/>
      <c r="F8" s="103"/>
      <c r="G8" s="103"/>
      <c r="H8" s="103"/>
      <c r="I8" s="103"/>
      <c r="J8" s="104"/>
    </row>
    <row r="9" spans="1:10" ht="18.75" customHeight="1">
      <c r="A9" s="37" t="s">
        <v>23</v>
      </c>
      <c r="B9" s="105" t="s">
        <v>55</v>
      </c>
      <c r="C9" s="105"/>
      <c r="D9" s="38"/>
      <c r="E9" s="39"/>
      <c r="F9" s="38"/>
      <c r="G9" s="40" t="s">
        <v>9</v>
      </c>
      <c r="H9" s="105" t="s">
        <v>88</v>
      </c>
      <c r="I9" s="105"/>
      <c r="J9" s="106"/>
    </row>
    <row r="10" spans="1:10" ht="18.75" customHeight="1">
      <c r="A10" s="37" t="s">
        <v>24</v>
      </c>
      <c r="B10" s="107">
        <v>0</v>
      </c>
      <c r="C10" s="107"/>
      <c r="D10" s="38"/>
      <c r="E10" s="39"/>
      <c r="F10" s="38"/>
      <c r="G10" s="40" t="s">
        <v>25</v>
      </c>
      <c r="H10" s="107">
        <v>0</v>
      </c>
      <c r="I10" s="107"/>
      <c r="J10" s="108"/>
    </row>
    <row r="11" spans="1:10" ht="18.75" customHeight="1">
      <c r="A11" s="37" t="s">
        <v>26</v>
      </c>
      <c r="B11" s="109" t="s">
        <v>56</v>
      </c>
      <c r="C11" s="109"/>
      <c r="D11" s="109"/>
      <c r="E11" s="109"/>
      <c r="F11" s="109"/>
      <c r="G11" s="109"/>
      <c r="H11" s="109"/>
      <c r="I11" s="109"/>
      <c r="J11" s="110"/>
    </row>
    <row r="12" spans="1:10" ht="18.75" customHeight="1">
      <c r="A12" s="37" t="s">
        <v>27</v>
      </c>
      <c r="B12" s="98" t="s">
        <v>57</v>
      </c>
      <c r="C12" s="99"/>
      <c r="D12" s="99"/>
      <c r="E12" s="99"/>
      <c r="F12" s="99"/>
      <c r="G12" s="99"/>
      <c r="H12" s="99"/>
      <c r="I12" s="99"/>
      <c r="J12" s="100"/>
    </row>
    <row r="13" spans="1:10" ht="18.75" customHeight="1" thickBot="1">
      <c r="A13" s="41"/>
      <c r="B13" s="42"/>
      <c r="C13" s="42"/>
      <c r="D13" s="42"/>
      <c r="E13" s="42"/>
      <c r="F13" s="42"/>
      <c r="G13" s="42"/>
      <c r="H13" s="42"/>
      <c r="I13" s="42"/>
      <c r="J13" s="43"/>
    </row>
    <row r="16" spans="1:10" ht="24.75" customHeight="1">
      <c r="A16" s="101" t="s">
        <v>28</v>
      </c>
      <c r="B16" s="101"/>
      <c r="C16" s="101"/>
      <c r="D16" s="101"/>
      <c r="E16" s="101"/>
      <c r="F16" s="101"/>
      <c r="G16" s="101"/>
      <c r="H16" s="101"/>
      <c r="I16" s="101"/>
      <c r="J16" s="101"/>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16" t="s">
        <v>29</v>
      </c>
      <c r="B3" s="116"/>
      <c r="C3" s="116"/>
      <c r="D3" s="116"/>
      <c r="E3" s="116"/>
      <c r="F3" s="116"/>
      <c r="G3" s="116"/>
      <c r="H3" s="116"/>
      <c r="I3" s="116"/>
      <c r="J3" s="116"/>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18" t="s">
        <v>1</v>
      </c>
      <c r="B1" s="118"/>
      <c r="C1" s="118"/>
      <c r="D1" s="118"/>
      <c r="E1" s="118"/>
      <c r="F1" s="118"/>
      <c r="G1" s="118"/>
      <c r="H1" s="118"/>
    </row>
    <row r="2" spans="1:8" ht="33" customHeight="1">
      <c r="A2" s="2" t="str">
        <f>"科目:" &amp; kemuming</f>
        <v>科目:递延所得税资产</v>
      </c>
      <c r="B2" s="3"/>
      <c r="C2" s="3"/>
      <c r="D2" s="3"/>
      <c r="E2" s="3"/>
      <c r="F2" s="3"/>
      <c r="G2" s="3"/>
      <c r="H2" s="3"/>
    </row>
    <row r="3" spans="1:8" ht="4.5" customHeight="1" thickBot="1">
      <c r="A3" s="4"/>
      <c r="B3" s="5"/>
      <c r="C3" s="5"/>
      <c r="D3" s="5"/>
      <c r="E3" s="5"/>
      <c r="F3" s="5"/>
      <c r="G3" s="5"/>
      <c r="H3" s="5"/>
    </row>
    <row r="4" spans="1:8" ht="20.25" customHeight="1" thickTop="1">
      <c r="A4" s="119" t="s">
        <v>2</v>
      </c>
      <c r="B4" s="121" t="s">
        <v>3</v>
      </c>
      <c r="C4" s="121" t="s">
        <v>4</v>
      </c>
      <c r="D4" s="121"/>
      <c r="E4" s="121" t="s">
        <v>5</v>
      </c>
      <c r="F4" s="121"/>
      <c r="G4" s="6"/>
      <c r="H4" s="7"/>
    </row>
    <row r="5" spans="1:8" ht="20.25" customHeight="1">
      <c r="A5" s="120"/>
      <c r="B5" s="122"/>
      <c r="C5" s="122"/>
      <c r="D5" s="122"/>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23">
        <f>E33-F33</f>
        <v>0</v>
      </c>
      <c r="D33" s="124"/>
      <c r="E33" s="24">
        <f>SUM(E6:E32)</f>
        <v>0</v>
      </c>
      <c r="F33" s="24">
        <f>SUM(F6:F32)</f>
        <v>0</v>
      </c>
      <c r="G33" s="25"/>
      <c r="H33" s="26"/>
    </row>
    <row r="34" spans="1:8" ht="20.25" customHeight="1" thickTop="1"/>
    <row r="35" spans="1:8" ht="20.25" customHeight="1">
      <c r="A35" s="117"/>
      <c r="B35" s="117"/>
      <c r="C35" s="117"/>
      <c r="D35" s="117"/>
      <c r="E35" s="117"/>
      <c r="F35" s="117"/>
      <c r="G35" s="117"/>
      <c r="H35" s="117"/>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15"/>
  <sheetViews>
    <sheetView zoomScaleNormal="100" zoomScaleSheetLayoutView="100" workbookViewId="0">
      <selection activeCell="G15" sqref="G15"/>
    </sheetView>
  </sheetViews>
  <sheetFormatPr defaultColWidth="17.625" defaultRowHeight="19.5" customHeight="1"/>
  <cols>
    <col min="1" max="1" width="19.125" style="47" customWidth="1"/>
    <col min="2" max="2" width="17.625" style="47" customWidth="1"/>
    <col min="3" max="6" width="11.5" style="47" customWidth="1"/>
    <col min="7" max="7" width="15.875" style="47" customWidth="1"/>
    <col min="8" max="8" width="17.125" style="47" customWidth="1"/>
    <col min="9" max="255" width="9" style="47" customWidth="1"/>
    <col min="256" max="256" width="17.625" style="47"/>
    <col min="257" max="257" width="19.125" style="47" customWidth="1"/>
    <col min="258" max="258" width="10.875" style="47" customWidth="1"/>
    <col min="259" max="262" width="11.5" style="47" customWidth="1"/>
    <col min="263" max="264" width="12.5" style="47" customWidth="1"/>
    <col min="265" max="511" width="9" style="47" customWidth="1"/>
    <col min="512" max="512" width="17.625" style="47"/>
    <col min="513" max="513" width="19.125" style="47" customWidth="1"/>
    <col min="514" max="514" width="10.875" style="47" customWidth="1"/>
    <col min="515" max="518" width="11.5" style="47" customWidth="1"/>
    <col min="519" max="520" width="12.5" style="47" customWidth="1"/>
    <col min="521" max="767" width="9" style="47" customWidth="1"/>
    <col min="768" max="768" width="17.625" style="47"/>
    <col min="769" max="769" width="19.125" style="47" customWidth="1"/>
    <col min="770" max="770" width="10.875" style="47" customWidth="1"/>
    <col min="771" max="774" width="11.5" style="47" customWidth="1"/>
    <col min="775" max="776" width="12.5" style="47" customWidth="1"/>
    <col min="777" max="1023" width="9" style="47" customWidth="1"/>
    <col min="1024" max="1024" width="17.625" style="47"/>
    <col min="1025" max="1025" width="19.125" style="47" customWidth="1"/>
    <col min="1026" max="1026" width="10.875" style="47" customWidth="1"/>
    <col min="1027" max="1030" width="11.5" style="47" customWidth="1"/>
    <col min="1031" max="1032" width="12.5" style="47" customWidth="1"/>
    <col min="1033" max="1279" width="9" style="47" customWidth="1"/>
    <col min="1280" max="1280" width="17.625" style="47"/>
    <col min="1281" max="1281" width="19.125" style="47" customWidth="1"/>
    <col min="1282" max="1282" width="10.875" style="47" customWidth="1"/>
    <col min="1283" max="1286" width="11.5" style="47" customWidth="1"/>
    <col min="1287" max="1288" width="12.5" style="47" customWidth="1"/>
    <col min="1289" max="1535" width="9" style="47" customWidth="1"/>
    <col min="1536" max="1536" width="17.625" style="47"/>
    <col min="1537" max="1537" width="19.125" style="47" customWidth="1"/>
    <col min="1538" max="1538" width="10.875" style="47" customWidth="1"/>
    <col min="1539" max="1542" width="11.5" style="47" customWidth="1"/>
    <col min="1543" max="1544" width="12.5" style="47" customWidth="1"/>
    <col min="1545" max="1791" width="9" style="47" customWidth="1"/>
    <col min="1792" max="1792" width="17.625" style="47"/>
    <col min="1793" max="1793" width="19.125" style="47" customWidth="1"/>
    <col min="1794" max="1794" width="10.875" style="47" customWidth="1"/>
    <col min="1795" max="1798" width="11.5" style="47" customWidth="1"/>
    <col min="1799" max="1800" width="12.5" style="47" customWidth="1"/>
    <col min="1801" max="2047" width="9" style="47" customWidth="1"/>
    <col min="2048" max="2048" width="17.625" style="47"/>
    <col min="2049" max="2049" width="19.125" style="47" customWidth="1"/>
    <col min="2050" max="2050" width="10.875" style="47" customWidth="1"/>
    <col min="2051" max="2054" width="11.5" style="47" customWidth="1"/>
    <col min="2055" max="2056" width="12.5" style="47" customWidth="1"/>
    <col min="2057" max="2303" width="9" style="47" customWidth="1"/>
    <col min="2304" max="2304" width="17.625" style="47"/>
    <col min="2305" max="2305" width="19.125" style="47" customWidth="1"/>
    <col min="2306" max="2306" width="10.875" style="47" customWidth="1"/>
    <col min="2307" max="2310" width="11.5" style="47" customWidth="1"/>
    <col min="2311" max="2312" width="12.5" style="47" customWidth="1"/>
    <col min="2313" max="2559" width="9" style="47" customWidth="1"/>
    <col min="2560" max="2560" width="17.625" style="47"/>
    <col min="2561" max="2561" width="19.125" style="47" customWidth="1"/>
    <col min="2562" max="2562" width="10.875" style="47" customWidth="1"/>
    <col min="2563" max="2566" width="11.5" style="47" customWidth="1"/>
    <col min="2567" max="2568" width="12.5" style="47" customWidth="1"/>
    <col min="2569" max="2815" width="9" style="47" customWidth="1"/>
    <col min="2816" max="2816" width="17.625" style="47"/>
    <col min="2817" max="2817" width="19.125" style="47" customWidth="1"/>
    <col min="2818" max="2818" width="10.875" style="47" customWidth="1"/>
    <col min="2819" max="2822" width="11.5" style="47" customWidth="1"/>
    <col min="2823" max="2824" width="12.5" style="47" customWidth="1"/>
    <col min="2825" max="3071" width="9" style="47" customWidth="1"/>
    <col min="3072" max="3072" width="17.625" style="47"/>
    <col min="3073" max="3073" width="19.125" style="47" customWidth="1"/>
    <col min="3074" max="3074" width="10.875" style="47" customWidth="1"/>
    <col min="3075" max="3078" width="11.5" style="47" customWidth="1"/>
    <col min="3079" max="3080" width="12.5" style="47" customWidth="1"/>
    <col min="3081" max="3327" width="9" style="47" customWidth="1"/>
    <col min="3328" max="3328" width="17.625" style="47"/>
    <col min="3329" max="3329" width="19.125" style="47" customWidth="1"/>
    <col min="3330" max="3330" width="10.875" style="47" customWidth="1"/>
    <col min="3331" max="3334" width="11.5" style="47" customWidth="1"/>
    <col min="3335" max="3336" width="12.5" style="47" customWidth="1"/>
    <col min="3337" max="3583" width="9" style="47" customWidth="1"/>
    <col min="3584" max="3584" width="17.625" style="47"/>
    <col min="3585" max="3585" width="19.125" style="47" customWidth="1"/>
    <col min="3586" max="3586" width="10.875" style="47" customWidth="1"/>
    <col min="3587" max="3590" width="11.5" style="47" customWidth="1"/>
    <col min="3591" max="3592" width="12.5" style="47" customWidth="1"/>
    <col min="3593" max="3839" width="9" style="47" customWidth="1"/>
    <col min="3840" max="3840" width="17.625" style="47"/>
    <col min="3841" max="3841" width="19.125" style="47" customWidth="1"/>
    <col min="3842" max="3842" width="10.875" style="47" customWidth="1"/>
    <col min="3843" max="3846" width="11.5" style="47" customWidth="1"/>
    <col min="3847" max="3848" width="12.5" style="47" customWidth="1"/>
    <col min="3849" max="4095" width="9" style="47" customWidth="1"/>
    <col min="4096" max="4096" width="17.625" style="47"/>
    <col min="4097" max="4097" width="19.125" style="47" customWidth="1"/>
    <col min="4098" max="4098" width="10.875" style="47" customWidth="1"/>
    <col min="4099" max="4102" width="11.5" style="47" customWidth="1"/>
    <col min="4103" max="4104" width="12.5" style="47" customWidth="1"/>
    <col min="4105" max="4351" width="9" style="47" customWidth="1"/>
    <col min="4352" max="4352" width="17.625" style="47"/>
    <col min="4353" max="4353" width="19.125" style="47" customWidth="1"/>
    <col min="4354" max="4354" width="10.875" style="47" customWidth="1"/>
    <col min="4355" max="4358" width="11.5" style="47" customWidth="1"/>
    <col min="4359" max="4360" width="12.5" style="47" customWidth="1"/>
    <col min="4361" max="4607" width="9" style="47" customWidth="1"/>
    <col min="4608" max="4608" width="17.625" style="47"/>
    <col min="4609" max="4609" width="19.125" style="47" customWidth="1"/>
    <col min="4610" max="4610" width="10.875" style="47" customWidth="1"/>
    <col min="4611" max="4614" width="11.5" style="47" customWidth="1"/>
    <col min="4615" max="4616" width="12.5" style="47" customWidth="1"/>
    <col min="4617" max="4863" width="9" style="47" customWidth="1"/>
    <col min="4864" max="4864" width="17.625" style="47"/>
    <col min="4865" max="4865" width="19.125" style="47" customWidth="1"/>
    <col min="4866" max="4866" width="10.875" style="47" customWidth="1"/>
    <col min="4867" max="4870" width="11.5" style="47" customWidth="1"/>
    <col min="4871" max="4872" width="12.5" style="47" customWidth="1"/>
    <col min="4873" max="5119" width="9" style="47" customWidth="1"/>
    <col min="5120" max="5120" width="17.625" style="47"/>
    <col min="5121" max="5121" width="19.125" style="47" customWidth="1"/>
    <col min="5122" max="5122" width="10.875" style="47" customWidth="1"/>
    <col min="5123" max="5126" width="11.5" style="47" customWidth="1"/>
    <col min="5127" max="5128" width="12.5" style="47" customWidth="1"/>
    <col min="5129" max="5375" width="9" style="47" customWidth="1"/>
    <col min="5376" max="5376" width="17.625" style="47"/>
    <col min="5377" max="5377" width="19.125" style="47" customWidth="1"/>
    <col min="5378" max="5378" width="10.875" style="47" customWidth="1"/>
    <col min="5379" max="5382" width="11.5" style="47" customWidth="1"/>
    <col min="5383" max="5384" width="12.5" style="47" customWidth="1"/>
    <col min="5385" max="5631" width="9" style="47" customWidth="1"/>
    <col min="5632" max="5632" width="17.625" style="47"/>
    <col min="5633" max="5633" width="19.125" style="47" customWidth="1"/>
    <col min="5634" max="5634" width="10.875" style="47" customWidth="1"/>
    <col min="5635" max="5638" width="11.5" style="47" customWidth="1"/>
    <col min="5639" max="5640" width="12.5" style="47" customWidth="1"/>
    <col min="5641" max="5887" width="9" style="47" customWidth="1"/>
    <col min="5888" max="5888" width="17.625" style="47"/>
    <col min="5889" max="5889" width="19.125" style="47" customWidth="1"/>
    <col min="5890" max="5890" width="10.875" style="47" customWidth="1"/>
    <col min="5891" max="5894" width="11.5" style="47" customWidth="1"/>
    <col min="5895" max="5896" width="12.5" style="47" customWidth="1"/>
    <col min="5897" max="6143" width="9" style="47" customWidth="1"/>
    <col min="6144" max="6144" width="17.625" style="47"/>
    <col min="6145" max="6145" width="19.125" style="47" customWidth="1"/>
    <col min="6146" max="6146" width="10.875" style="47" customWidth="1"/>
    <col min="6147" max="6150" width="11.5" style="47" customWidth="1"/>
    <col min="6151" max="6152" width="12.5" style="47" customWidth="1"/>
    <col min="6153" max="6399" width="9" style="47" customWidth="1"/>
    <col min="6400" max="6400" width="17.625" style="47"/>
    <col min="6401" max="6401" width="19.125" style="47" customWidth="1"/>
    <col min="6402" max="6402" width="10.875" style="47" customWidth="1"/>
    <col min="6403" max="6406" width="11.5" style="47" customWidth="1"/>
    <col min="6407" max="6408" width="12.5" style="47" customWidth="1"/>
    <col min="6409" max="6655" width="9" style="47" customWidth="1"/>
    <col min="6656" max="6656" width="17.625" style="47"/>
    <col min="6657" max="6657" width="19.125" style="47" customWidth="1"/>
    <col min="6658" max="6658" width="10.875" style="47" customWidth="1"/>
    <col min="6659" max="6662" width="11.5" style="47" customWidth="1"/>
    <col min="6663" max="6664" width="12.5" style="47" customWidth="1"/>
    <col min="6665" max="6911" width="9" style="47" customWidth="1"/>
    <col min="6912" max="6912" width="17.625" style="47"/>
    <col min="6913" max="6913" width="19.125" style="47" customWidth="1"/>
    <col min="6914" max="6914" width="10.875" style="47" customWidth="1"/>
    <col min="6915" max="6918" width="11.5" style="47" customWidth="1"/>
    <col min="6919" max="6920" width="12.5" style="47" customWidth="1"/>
    <col min="6921" max="7167" width="9" style="47" customWidth="1"/>
    <col min="7168" max="7168" width="17.625" style="47"/>
    <col min="7169" max="7169" width="19.125" style="47" customWidth="1"/>
    <col min="7170" max="7170" width="10.875" style="47" customWidth="1"/>
    <col min="7171" max="7174" width="11.5" style="47" customWidth="1"/>
    <col min="7175" max="7176" width="12.5" style="47" customWidth="1"/>
    <col min="7177" max="7423" width="9" style="47" customWidth="1"/>
    <col min="7424" max="7424" width="17.625" style="47"/>
    <col min="7425" max="7425" width="19.125" style="47" customWidth="1"/>
    <col min="7426" max="7426" width="10.875" style="47" customWidth="1"/>
    <col min="7427" max="7430" width="11.5" style="47" customWidth="1"/>
    <col min="7431" max="7432" width="12.5" style="47" customWidth="1"/>
    <col min="7433" max="7679" width="9" style="47" customWidth="1"/>
    <col min="7680" max="7680" width="17.625" style="47"/>
    <col min="7681" max="7681" width="19.125" style="47" customWidth="1"/>
    <col min="7682" max="7682" width="10.875" style="47" customWidth="1"/>
    <col min="7683" max="7686" width="11.5" style="47" customWidth="1"/>
    <col min="7687" max="7688" width="12.5" style="47" customWidth="1"/>
    <col min="7689" max="7935" width="9" style="47" customWidth="1"/>
    <col min="7936" max="7936" width="17.625" style="47"/>
    <col min="7937" max="7937" width="19.125" style="47" customWidth="1"/>
    <col min="7938" max="7938" width="10.875" style="47" customWidth="1"/>
    <col min="7939" max="7942" width="11.5" style="47" customWidth="1"/>
    <col min="7943" max="7944" width="12.5" style="47" customWidth="1"/>
    <col min="7945" max="8191" width="9" style="47" customWidth="1"/>
    <col min="8192" max="8192" width="17.625" style="47"/>
    <col min="8193" max="8193" width="19.125" style="47" customWidth="1"/>
    <col min="8194" max="8194" width="10.875" style="47" customWidth="1"/>
    <col min="8195" max="8198" width="11.5" style="47" customWidth="1"/>
    <col min="8199" max="8200" width="12.5" style="47" customWidth="1"/>
    <col min="8201" max="8447" width="9" style="47" customWidth="1"/>
    <col min="8448" max="8448" width="17.625" style="47"/>
    <col min="8449" max="8449" width="19.125" style="47" customWidth="1"/>
    <col min="8450" max="8450" width="10.875" style="47" customWidth="1"/>
    <col min="8451" max="8454" width="11.5" style="47" customWidth="1"/>
    <col min="8455" max="8456" width="12.5" style="47" customWidth="1"/>
    <col min="8457" max="8703" width="9" style="47" customWidth="1"/>
    <col min="8704" max="8704" width="17.625" style="47"/>
    <col min="8705" max="8705" width="19.125" style="47" customWidth="1"/>
    <col min="8706" max="8706" width="10.875" style="47" customWidth="1"/>
    <col min="8707" max="8710" width="11.5" style="47" customWidth="1"/>
    <col min="8711" max="8712" width="12.5" style="47" customWidth="1"/>
    <col min="8713" max="8959" width="9" style="47" customWidth="1"/>
    <col min="8960" max="8960" width="17.625" style="47"/>
    <col min="8961" max="8961" width="19.125" style="47" customWidth="1"/>
    <col min="8962" max="8962" width="10.875" style="47" customWidth="1"/>
    <col min="8963" max="8966" width="11.5" style="47" customWidth="1"/>
    <col min="8967" max="8968" width="12.5" style="47" customWidth="1"/>
    <col min="8969" max="9215" width="9" style="47" customWidth="1"/>
    <col min="9216" max="9216" width="17.625" style="47"/>
    <col min="9217" max="9217" width="19.125" style="47" customWidth="1"/>
    <col min="9218" max="9218" width="10.875" style="47" customWidth="1"/>
    <col min="9219" max="9222" width="11.5" style="47" customWidth="1"/>
    <col min="9223" max="9224" width="12.5" style="47" customWidth="1"/>
    <col min="9225" max="9471" width="9" style="47" customWidth="1"/>
    <col min="9472" max="9472" width="17.625" style="47"/>
    <col min="9473" max="9473" width="19.125" style="47" customWidth="1"/>
    <col min="9474" max="9474" width="10.875" style="47" customWidth="1"/>
    <col min="9475" max="9478" width="11.5" style="47" customWidth="1"/>
    <col min="9479" max="9480" width="12.5" style="47" customWidth="1"/>
    <col min="9481" max="9727" width="9" style="47" customWidth="1"/>
    <col min="9728" max="9728" width="17.625" style="47"/>
    <col min="9729" max="9729" width="19.125" style="47" customWidth="1"/>
    <col min="9730" max="9730" width="10.875" style="47" customWidth="1"/>
    <col min="9731" max="9734" width="11.5" style="47" customWidth="1"/>
    <col min="9735" max="9736" width="12.5" style="47" customWidth="1"/>
    <col min="9737" max="9983" width="9" style="47" customWidth="1"/>
    <col min="9984" max="9984" width="17.625" style="47"/>
    <col min="9985" max="9985" width="19.125" style="47" customWidth="1"/>
    <col min="9986" max="9986" width="10.875" style="47" customWidth="1"/>
    <col min="9987" max="9990" width="11.5" style="47" customWidth="1"/>
    <col min="9991" max="9992" width="12.5" style="47" customWidth="1"/>
    <col min="9993" max="10239" width="9" style="47" customWidth="1"/>
    <col min="10240" max="10240" width="17.625" style="47"/>
    <col min="10241" max="10241" width="19.125" style="47" customWidth="1"/>
    <col min="10242" max="10242" width="10.875" style="47" customWidth="1"/>
    <col min="10243" max="10246" width="11.5" style="47" customWidth="1"/>
    <col min="10247" max="10248" width="12.5" style="47" customWidth="1"/>
    <col min="10249" max="10495" width="9" style="47" customWidth="1"/>
    <col min="10496" max="10496" width="17.625" style="47"/>
    <col min="10497" max="10497" width="19.125" style="47" customWidth="1"/>
    <col min="10498" max="10498" width="10.875" style="47" customWidth="1"/>
    <col min="10499" max="10502" width="11.5" style="47" customWidth="1"/>
    <col min="10503" max="10504" width="12.5" style="47" customWidth="1"/>
    <col min="10505" max="10751" width="9" style="47" customWidth="1"/>
    <col min="10752" max="10752" width="17.625" style="47"/>
    <col min="10753" max="10753" width="19.125" style="47" customWidth="1"/>
    <col min="10754" max="10754" width="10.875" style="47" customWidth="1"/>
    <col min="10755" max="10758" width="11.5" style="47" customWidth="1"/>
    <col min="10759" max="10760" width="12.5" style="47" customWidth="1"/>
    <col min="10761" max="11007" width="9" style="47" customWidth="1"/>
    <col min="11008" max="11008" width="17.625" style="47"/>
    <col min="11009" max="11009" width="19.125" style="47" customWidth="1"/>
    <col min="11010" max="11010" width="10.875" style="47" customWidth="1"/>
    <col min="11011" max="11014" width="11.5" style="47" customWidth="1"/>
    <col min="11015" max="11016" width="12.5" style="47" customWidth="1"/>
    <col min="11017" max="11263" width="9" style="47" customWidth="1"/>
    <col min="11264" max="11264" width="17.625" style="47"/>
    <col min="11265" max="11265" width="19.125" style="47" customWidth="1"/>
    <col min="11266" max="11266" width="10.875" style="47" customWidth="1"/>
    <col min="11267" max="11270" width="11.5" style="47" customWidth="1"/>
    <col min="11271" max="11272" width="12.5" style="47" customWidth="1"/>
    <col min="11273" max="11519" width="9" style="47" customWidth="1"/>
    <col min="11520" max="11520" width="17.625" style="47"/>
    <col min="11521" max="11521" width="19.125" style="47" customWidth="1"/>
    <col min="11522" max="11522" width="10.875" style="47" customWidth="1"/>
    <col min="11523" max="11526" width="11.5" style="47" customWidth="1"/>
    <col min="11527" max="11528" width="12.5" style="47" customWidth="1"/>
    <col min="11529" max="11775" width="9" style="47" customWidth="1"/>
    <col min="11776" max="11776" width="17.625" style="47"/>
    <col min="11777" max="11777" width="19.125" style="47" customWidth="1"/>
    <col min="11778" max="11778" width="10.875" style="47" customWidth="1"/>
    <col min="11779" max="11782" width="11.5" style="47" customWidth="1"/>
    <col min="11783" max="11784" width="12.5" style="47" customWidth="1"/>
    <col min="11785" max="12031" width="9" style="47" customWidth="1"/>
    <col min="12032" max="12032" width="17.625" style="47"/>
    <col min="12033" max="12033" width="19.125" style="47" customWidth="1"/>
    <col min="12034" max="12034" width="10.875" style="47" customWidth="1"/>
    <col min="12035" max="12038" width="11.5" style="47" customWidth="1"/>
    <col min="12039" max="12040" width="12.5" style="47" customWidth="1"/>
    <col min="12041" max="12287" width="9" style="47" customWidth="1"/>
    <col min="12288" max="12288" width="17.625" style="47"/>
    <col min="12289" max="12289" width="19.125" style="47" customWidth="1"/>
    <col min="12290" max="12290" width="10.875" style="47" customWidth="1"/>
    <col min="12291" max="12294" width="11.5" style="47" customWidth="1"/>
    <col min="12295" max="12296" width="12.5" style="47" customWidth="1"/>
    <col min="12297" max="12543" width="9" style="47" customWidth="1"/>
    <col min="12544" max="12544" width="17.625" style="47"/>
    <col min="12545" max="12545" width="19.125" style="47" customWidth="1"/>
    <col min="12546" max="12546" width="10.875" style="47" customWidth="1"/>
    <col min="12547" max="12550" width="11.5" style="47" customWidth="1"/>
    <col min="12551" max="12552" width="12.5" style="47" customWidth="1"/>
    <col min="12553" max="12799" width="9" style="47" customWidth="1"/>
    <col min="12800" max="12800" width="17.625" style="47"/>
    <col min="12801" max="12801" width="19.125" style="47" customWidth="1"/>
    <col min="12802" max="12802" width="10.875" style="47" customWidth="1"/>
    <col min="12803" max="12806" width="11.5" style="47" customWidth="1"/>
    <col min="12807" max="12808" width="12.5" style="47" customWidth="1"/>
    <col min="12809" max="13055" width="9" style="47" customWidth="1"/>
    <col min="13056" max="13056" width="17.625" style="47"/>
    <col min="13057" max="13057" width="19.125" style="47" customWidth="1"/>
    <col min="13058" max="13058" width="10.875" style="47" customWidth="1"/>
    <col min="13059" max="13062" width="11.5" style="47" customWidth="1"/>
    <col min="13063" max="13064" width="12.5" style="47" customWidth="1"/>
    <col min="13065" max="13311" width="9" style="47" customWidth="1"/>
    <col min="13312" max="13312" width="17.625" style="47"/>
    <col min="13313" max="13313" width="19.125" style="47" customWidth="1"/>
    <col min="13314" max="13314" width="10.875" style="47" customWidth="1"/>
    <col min="13315" max="13318" width="11.5" style="47" customWidth="1"/>
    <col min="13319" max="13320" width="12.5" style="47" customWidth="1"/>
    <col min="13321" max="13567" width="9" style="47" customWidth="1"/>
    <col min="13568" max="13568" width="17.625" style="47"/>
    <col min="13569" max="13569" width="19.125" style="47" customWidth="1"/>
    <col min="13570" max="13570" width="10.875" style="47" customWidth="1"/>
    <col min="13571" max="13574" width="11.5" style="47" customWidth="1"/>
    <col min="13575" max="13576" width="12.5" style="47" customWidth="1"/>
    <col min="13577" max="13823" width="9" style="47" customWidth="1"/>
    <col min="13824" max="13824" width="17.625" style="47"/>
    <col min="13825" max="13825" width="19.125" style="47" customWidth="1"/>
    <col min="13826" max="13826" width="10.875" style="47" customWidth="1"/>
    <col min="13827" max="13830" width="11.5" style="47" customWidth="1"/>
    <col min="13831" max="13832" width="12.5" style="47" customWidth="1"/>
    <col min="13833" max="14079" width="9" style="47" customWidth="1"/>
    <col min="14080" max="14080" width="17.625" style="47"/>
    <col min="14081" max="14081" width="19.125" style="47" customWidth="1"/>
    <col min="14082" max="14082" width="10.875" style="47" customWidth="1"/>
    <col min="14083" max="14086" width="11.5" style="47" customWidth="1"/>
    <col min="14087" max="14088" width="12.5" style="47" customWidth="1"/>
    <col min="14089" max="14335" width="9" style="47" customWidth="1"/>
    <col min="14336" max="14336" width="17.625" style="47"/>
    <col min="14337" max="14337" width="19.125" style="47" customWidth="1"/>
    <col min="14338" max="14338" width="10.875" style="47" customWidth="1"/>
    <col min="14339" max="14342" width="11.5" style="47" customWidth="1"/>
    <col min="14343" max="14344" width="12.5" style="47" customWidth="1"/>
    <col min="14345" max="14591" width="9" style="47" customWidth="1"/>
    <col min="14592" max="14592" width="17.625" style="47"/>
    <col min="14593" max="14593" width="19.125" style="47" customWidth="1"/>
    <col min="14594" max="14594" width="10.875" style="47" customWidth="1"/>
    <col min="14595" max="14598" width="11.5" style="47" customWidth="1"/>
    <col min="14599" max="14600" width="12.5" style="47" customWidth="1"/>
    <col min="14601" max="14847" width="9" style="47" customWidth="1"/>
    <col min="14848" max="14848" width="17.625" style="47"/>
    <col min="14849" max="14849" width="19.125" style="47" customWidth="1"/>
    <col min="14850" max="14850" width="10.875" style="47" customWidth="1"/>
    <col min="14851" max="14854" width="11.5" style="47" customWidth="1"/>
    <col min="14855" max="14856" width="12.5" style="47" customWidth="1"/>
    <col min="14857" max="15103" width="9" style="47" customWidth="1"/>
    <col min="15104" max="15104" width="17.625" style="47"/>
    <col min="15105" max="15105" width="19.125" style="47" customWidth="1"/>
    <col min="15106" max="15106" width="10.875" style="47" customWidth="1"/>
    <col min="15107" max="15110" width="11.5" style="47" customWidth="1"/>
    <col min="15111" max="15112" width="12.5" style="47" customWidth="1"/>
    <col min="15113" max="15359" width="9" style="47" customWidth="1"/>
    <col min="15360" max="15360" width="17.625" style="47"/>
    <col min="15361" max="15361" width="19.125" style="47" customWidth="1"/>
    <col min="15362" max="15362" width="10.875" style="47" customWidth="1"/>
    <col min="15363" max="15366" width="11.5" style="47" customWidth="1"/>
    <col min="15367" max="15368" width="12.5" style="47" customWidth="1"/>
    <col min="15369" max="15615" width="9" style="47" customWidth="1"/>
    <col min="15616" max="15616" width="17.625" style="47"/>
    <col min="15617" max="15617" width="19.125" style="47" customWidth="1"/>
    <col min="15618" max="15618" width="10.875" style="47" customWidth="1"/>
    <col min="15619" max="15622" width="11.5" style="47" customWidth="1"/>
    <col min="15623" max="15624" width="12.5" style="47" customWidth="1"/>
    <col min="15625" max="15871" width="9" style="47" customWidth="1"/>
    <col min="15872" max="15872" width="17.625" style="47"/>
    <col min="15873" max="15873" width="19.125" style="47" customWidth="1"/>
    <col min="15874" max="15874" width="10.875" style="47" customWidth="1"/>
    <col min="15875" max="15878" width="11.5" style="47" customWidth="1"/>
    <col min="15879" max="15880" width="12.5" style="47" customWidth="1"/>
    <col min="15881" max="16127" width="9" style="47" customWidth="1"/>
    <col min="16128" max="16128" width="17.625" style="47"/>
    <col min="16129" max="16129" width="19.125" style="47" customWidth="1"/>
    <col min="16130" max="16130" width="10.875" style="47" customWidth="1"/>
    <col min="16131" max="16134" width="11.5" style="47" customWidth="1"/>
    <col min="16135" max="16136" width="12.5" style="47" customWidth="1"/>
    <col min="16137" max="16383" width="9" style="47" customWidth="1"/>
    <col min="16384" max="16384" width="17.625" style="47"/>
  </cols>
  <sheetData>
    <row r="2" spans="1:8" s="45" customFormat="1" ht="26.25" customHeight="1">
      <c r="A2" s="125" t="s">
        <v>31</v>
      </c>
      <c r="B2" s="125"/>
      <c r="C2" s="125"/>
      <c r="D2" s="125"/>
      <c r="E2" s="125"/>
      <c r="F2" s="125"/>
      <c r="G2" s="125"/>
      <c r="H2" s="125"/>
    </row>
    <row r="3" spans="1:8" ht="19.5" customHeight="1">
      <c r="A3" s="46"/>
      <c r="B3" s="46"/>
      <c r="C3" s="46"/>
      <c r="D3" s="46"/>
      <c r="E3" s="46"/>
      <c r="G3" s="46"/>
      <c r="H3" s="46"/>
    </row>
    <row r="4" spans="1:8" s="48" customFormat="1" ht="19.5" customHeight="1">
      <c r="A4" s="126" t="s">
        <v>32</v>
      </c>
      <c r="B4" s="128" t="s">
        <v>33</v>
      </c>
      <c r="C4" s="126" t="s">
        <v>5</v>
      </c>
      <c r="D4" s="127"/>
      <c r="E4" s="126" t="s">
        <v>34</v>
      </c>
      <c r="F4" s="127"/>
      <c r="G4" s="128" t="s">
        <v>35</v>
      </c>
      <c r="H4" s="128" t="s">
        <v>36</v>
      </c>
    </row>
    <row r="5" spans="1:8" s="48" customFormat="1" ht="19.5" customHeight="1">
      <c r="A5" s="127"/>
      <c r="B5" s="127"/>
      <c r="C5" s="49" t="s">
        <v>37</v>
      </c>
      <c r="D5" s="49" t="s">
        <v>38</v>
      </c>
      <c r="E5" s="49" t="s">
        <v>37</v>
      </c>
      <c r="F5" s="49" t="s">
        <v>38</v>
      </c>
      <c r="G5" s="127"/>
      <c r="H5" s="127"/>
    </row>
    <row r="6" spans="1:8" ht="19.5" customHeight="1">
      <c r="A6" s="50" t="s">
        <v>129</v>
      </c>
      <c r="B6" s="144">
        <f>递延所得税资产明细表!E5</f>
        <v>575000</v>
      </c>
      <c r="C6" s="51"/>
      <c r="D6" s="51"/>
      <c r="E6" s="51"/>
      <c r="F6" s="51"/>
      <c r="G6" s="52">
        <f>B6+C6+E6-D6-F6</f>
        <v>575000</v>
      </c>
      <c r="H6" s="51">
        <f>递延所得税资产明细表!B5</f>
        <v>375000</v>
      </c>
    </row>
    <row r="7" spans="1:8" ht="19.5" customHeight="1">
      <c r="A7" s="50" t="s">
        <v>130</v>
      </c>
      <c r="B7" s="144">
        <f>递延所得税资产明细表!E6</f>
        <v>750000</v>
      </c>
      <c r="C7" s="51"/>
      <c r="D7" s="51"/>
      <c r="E7" s="51"/>
      <c r="F7" s="51"/>
      <c r="G7" s="52">
        <f>B7+C7+E7-D7-F7</f>
        <v>750000</v>
      </c>
      <c r="H7" s="51">
        <f>递延所得税资产明细表!B6</f>
        <v>500000</v>
      </c>
    </row>
    <row r="8" spans="1:8" ht="19.5" customHeight="1">
      <c r="A8" s="50" t="s">
        <v>81</v>
      </c>
      <c r="B8" s="144">
        <f>递延所得税资产明细表!E7</f>
        <v>375000</v>
      </c>
      <c r="C8" s="51"/>
      <c r="D8" s="51"/>
      <c r="E8" s="51"/>
      <c r="F8" s="51"/>
      <c r="G8" s="52">
        <f>B8+C8+E8-D8-F8</f>
        <v>375000</v>
      </c>
      <c r="H8" s="51">
        <f>递延所得税资产明细表!B7</f>
        <v>875000</v>
      </c>
    </row>
    <row r="9" spans="1:8" ht="19.5" customHeight="1">
      <c r="A9" s="53"/>
      <c r="B9" s="54"/>
      <c r="C9" s="54"/>
      <c r="D9" s="54"/>
      <c r="E9" s="54"/>
      <c r="F9" s="54"/>
      <c r="G9" s="52">
        <f>B9+C9+E9-D9-F9</f>
        <v>0</v>
      </c>
      <c r="H9" s="54"/>
    </row>
    <row r="10" spans="1:8" ht="19.5" customHeight="1">
      <c r="A10" s="53"/>
      <c r="B10" s="54"/>
      <c r="C10" s="54"/>
      <c r="D10" s="54"/>
      <c r="E10" s="54"/>
      <c r="F10" s="54"/>
      <c r="G10" s="52">
        <f>B10+C10+E10-D10-F10</f>
        <v>0</v>
      </c>
      <c r="H10" s="54"/>
    </row>
    <row r="11" spans="1:8" ht="19.5" customHeight="1">
      <c r="A11" s="49" t="s">
        <v>39</v>
      </c>
      <c r="B11" s="52">
        <f>SUM(B6:B10)</f>
        <v>1700000</v>
      </c>
      <c r="C11" s="52">
        <f t="shared" ref="C11:H11" si="0">SUM(C6:C10)</f>
        <v>0</v>
      </c>
      <c r="D11" s="52">
        <f t="shared" si="0"/>
        <v>0</v>
      </c>
      <c r="E11" s="52">
        <f t="shared" si="0"/>
        <v>0</v>
      </c>
      <c r="F11" s="52">
        <f t="shared" si="0"/>
        <v>0</v>
      </c>
      <c r="G11" s="52">
        <f t="shared" si="0"/>
        <v>1700000</v>
      </c>
      <c r="H11" s="52">
        <f t="shared" si="0"/>
        <v>1750000</v>
      </c>
    </row>
    <row r="12" spans="1:8" s="58" customFormat="1" ht="15" customHeight="1">
      <c r="A12" s="55"/>
      <c r="B12" s="56" t="s">
        <v>40</v>
      </c>
      <c r="C12" s="57"/>
      <c r="D12" s="57"/>
      <c r="E12" s="57"/>
      <c r="F12" s="57"/>
      <c r="G12" s="56" t="s">
        <v>41</v>
      </c>
      <c r="H12" s="56" t="s">
        <v>42</v>
      </c>
    </row>
    <row r="13" spans="1:8" ht="19.5" customHeight="1">
      <c r="B13" s="143">
        <f>B11-递延所得税资产明细表!E9</f>
        <v>0</v>
      </c>
    </row>
    <row r="15" spans="1:8" ht="19.5" customHeight="1">
      <c r="G15" s="142">
        <f>G11-H11</f>
        <v>-50000</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0"/>
  <sheetViews>
    <sheetView zoomScaleNormal="100" zoomScaleSheetLayoutView="100" workbookViewId="0">
      <selection activeCell="D22" sqref="D22"/>
    </sheetView>
  </sheetViews>
  <sheetFormatPr defaultColWidth="12.375" defaultRowHeight="20.25" customHeight="1"/>
  <cols>
    <col min="1" max="1" width="25.75" style="47" customWidth="1"/>
    <col min="2" max="5" width="14.875" style="47" customWidth="1"/>
    <col min="6" max="6" width="15.125" style="47" customWidth="1"/>
    <col min="7" max="253" width="9" style="47" customWidth="1"/>
    <col min="254" max="254" width="24.625" style="47" customWidth="1"/>
    <col min="255" max="256" width="12.375" style="47"/>
    <col min="257" max="257" width="25.75" style="47" customWidth="1"/>
    <col min="258" max="261" width="14.875" style="47" customWidth="1"/>
    <col min="262" max="262" width="15.125" style="47" customWidth="1"/>
    <col min="263" max="509" width="9" style="47" customWidth="1"/>
    <col min="510" max="510" width="24.625" style="47" customWidth="1"/>
    <col min="511" max="512" width="12.375" style="47"/>
    <col min="513" max="513" width="25.75" style="47" customWidth="1"/>
    <col min="514" max="517" width="14.875" style="47" customWidth="1"/>
    <col min="518" max="518" width="15.125" style="47" customWidth="1"/>
    <col min="519" max="765" width="9" style="47" customWidth="1"/>
    <col min="766" max="766" width="24.625" style="47" customWidth="1"/>
    <col min="767" max="768" width="12.375" style="47"/>
    <col min="769" max="769" width="25.75" style="47" customWidth="1"/>
    <col min="770" max="773" width="14.875" style="47" customWidth="1"/>
    <col min="774" max="774" width="15.125" style="47" customWidth="1"/>
    <col min="775" max="1021" width="9" style="47" customWidth="1"/>
    <col min="1022" max="1022" width="24.625" style="47" customWidth="1"/>
    <col min="1023" max="1024" width="12.375" style="47"/>
    <col min="1025" max="1025" width="25.75" style="47" customWidth="1"/>
    <col min="1026" max="1029" width="14.875" style="47" customWidth="1"/>
    <col min="1030" max="1030" width="15.125" style="47" customWidth="1"/>
    <col min="1031" max="1277" width="9" style="47" customWidth="1"/>
    <col min="1278" max="1278" width="24.625" style="47" customWidth="1"/>
    <col min="1279" max="1280" width="12.375" style="47"/>
    <col min="1281" max="1281" width="25.75" style="47" customWidth="1"/>
    <col min="1282" max="1285" width="14.875" style="47" customWidth="1"/>
    <col min="1286" max="1286" width="15.125" style="47" customWidth="1"/>
    <col min="1287" max="1533" width="9" style="47" customWidth="1"/>
    <col min="1534" max="1534" width="24.625" style="47" customWidth="1"/>
    <col min="1535" max="1536" width="12.375" style="47"/>
    <col min="1537" max="1537" width="25.75" style="47" customWidth="1"/>
    <col min="1538" max="1541" width="14.875" style="47" customWidth="1"/>
    <col min="1542" max="1542" width="15.125" style="47" customWidth="1"/>
    <col min="1543" max="1789" width="9" style="47" customWidth="1"/>
    <col min="1790" max="1790" width="24.625" style="47" customWidth="1"/>
    <col min="1791" max="1792" width="12.375" style="47"/>
    <col min="1793" max="1793" width="25.75" style="47" customWidth="1"/>
    <col min="1794" max="1797" width="14.875" style="47" customWidth="1"/>
    <col min="1798" max="1798" width="15.125" style="47" customWidth="1"/>
    <col min="1799" max="2045" width="9" style="47" customWidth="1"/>
    <col min="2046" max="2046" width="24.625" style="47" customWidth="1"/>
    <col min="2047" max="2048" width="12.375" style="47"/>
    <col min="2049" max="2049" width="25.75" style="47" customWidth="1"/>
    <col min="2050" max="2053" width="14.875" style="47" customWidth="1"/>
    <col min="2054" max="2054" width="15.125" style="47" customWidth="1"/>
    <col min="2055" max="2301" width="9" style="47" customWidth="1"/>
    <col min="2302" max="2302" width="24.625" style="47" customWidth="1"/>
    <col min="2303" max="2304" width="12.375" style="47"/>
    <col min="2305" max="2305" width="25.75" style="47" customWidth="1"/>
    <col min="2306" max="2309" width="14.875" style="47" customWidth="1"/>
    <col min="2310" max="2310" width="15.125" style="47" customWidth="1"/>
    <col min="2311" max="2557" width="9" style="47" customWidth="1"/>
    <col min="2558" max="2558" width="24.625" style="47" customWidth="1"/>
    <col min="2559" max="2560" width="12.375" style="47"/>
    <col min="2561" max="2561" width="25.75" style="47" customWidth="1"/>
    <col min="2562" max="2565" width="14.875" style="47" customWidth="1"/>
    <col min="2566" max="2566" width="15.125" style="47" customWidth="1"/>
    <col min="2567" max="2813" width="9" style="47" customWidth="1"/>
    <col min="2814" max="2814" width="24.625" style="47" customWidth="1"/>
    <col min="2815" max="2816" width="12.375" style="47"/>
    <col min="2817" max="2817" width="25.75" style="47" customWidth="1"/>
    <col min="2818" max="2821" width="14.875" style="47" customWidth="1"/>
    <col min="2822" max="2822" width="15.125" style="47" customWidth="1"/>
    <col min="2823" max="3069" width="9" style="47" customWidth="1"/>
    <col min="3070" max="3070" width="24.625" style="47" customWidth="1"/>
    <col min="3071" max="3072" width="12.375" style="47"/>
    <col min="3073" max="3073" width="25.75" style="47" customWidth="1"/>
    <col min="3074" max="3077" width="14.875" style="47" customWidth="1"/>
    <col min="3078" max="3078" width="15.125" style="47" customWidth="1"/>
    <col min="3079" max="3325" width="9" style="47" customWidth="1"/>
    <col min="3326" max="3326" width="24.625" style="47" customWidth="1"/>
    <col min="3327" max="3328" width="12.375" style="47"/>
    <col min="3329" max="3329" width="25.75" style="47" customWidth="1"/>
    <col min="3330" max="3333" width="14.875" style="47" customWidth="1"/>
    <col min="3334" max="3334" width="15.125" style="47" customWidth="1"/>
    <col min="3335" max="3581" width="9" style="47" customWidth="1"/>
    <col min="3582" max="3582" width="24.625" style="47" customWidth="1"/>
    <col min="3583" max="3584" width="12.375" style="47"/>
    <col min="3585" max="3585" width="25.75" style="47" customWidth="1"/>
    <col min="3586" max="3589" width="14.875" style="47" customWidth="1"/>
    <col min="3590" max="3590" width="15.125" style="47" customWidth="1"/>
    <col min="3591" max="3837" width="9" style="47" customWidth="1"/>
    <col min="3838" max="3838" width="24.625" style="47" customWidth="1"/>
    <col min="3839" max="3840" width="12.375" style="47"/>
    <col min="3841" max="3841" width="25.75" style="47" customWidth="1"/>
    <col min="3842" max="3845" width="14.875" style="47" customWidth="1"/>
    <col min="3846" max="3846" width="15.125" style="47" customWidth="1"/>
    <col min="3847" max="4093" width="9" style="47" customWidth="1"/>
    <col min="4094" max="4094" width="24.625" style="47" customWidth="1"/>
    <col min="4095" max="4096" width="12.375" style="47"/>
    <col min="4097" max="4097" width="25.75" style="47" customWidth="1"/>
    <col min="4098" max="4101" width="14.875" style="47" customWidth="1"/>
    <col min="4102" max="4102" width="15.125" style="47" customWidth="1"/>
    <col min="4103" max="4349" width="9" style="47" customWidth="1"/>
    <col min="4350" max="4350" width="24.625" style="47" customWidth="1"/>
    <col min="4351" max="4352" width="12.375" style="47"/>
    <col min="4353" max="4353" width="25.75" style="47" customWidth="1"/>
    <col min="4354" max="4357" width="14.875" style="47" customWidth="1"/>
    <col min="4358" max="4358" width="15.125" style="47" customWidth="1"/>
    <col min="4359" max="4605" width="9" style="47" customWidth="1"/>
    <col min="4606" max="4606" width="24.625" style="47" customWidth="1"/>
    <col min="4607" max="4608" width="12.375" style="47"/>
    <col min="4609" max="4609" width="25.75" style="47" customWidth="1"/>
    <col min="4610" max="4613" width="14.875" style="47" customWidth="1"/>
    <col min="4614" max="4614" width="15.125" style="47" customWidth="1"/>
    <col min="4615" max="4861" width="9" style="47" customWidth="1"/>
    <col min="4862" max="4862" width="24.625" style="47" customWidth="1"/>
    <col min="4863" max="4864" width="12.375" style="47"/>
    <col min="4865" max="4865" width="25.75" style="47" customWidth="1"/>
    <col min="4866" max="4869" width="14.875" style="47" customWidth="1"/>
    <col min="4870" max="4870" width="15.125" style="47" customWidth="1"/>
    <col min="4871" max="5117" width="9" style="47" customWidth="1"/>
    <col min="5118" max="5118" width="24.625" style="47" customWidth="1"/>
    <col min="5119" max="5120" width="12.375" style="47"/>
    <col min="5121" max="5121" width="25.75" style="47" customWidth="1"/>
    <col min="5122" max="5125" width="14.875" style="47" customWidth="1"/>
    <col min="5126" max="5126" width="15.125" style="47" customWidth="1"/>
    <col min="5127" max="5373" width="9" style="47" customWidth="1"/>
    <col min="5374" max="5374" width="24.625" style="47" customWidth="1"/>
    <col min="5375" max="5376" width="12.375" style="47"/>
    <col min="5377" max="5377" width="25.75" style="47" customWidth="1"/>
    <col min="5378" max="5381" width="14.875" style="47" customWidth="1"/>
    <col min="5382" max="5382" width="15.125" style="47" customWidth="1"/>
    <col min="5383" max="5629" width="9" style="47" customWidth="1"/>
    <col min="5630" max="5630" width="24.625" style="47" customWidth="1"/>
    <col min="5631" max="5632" width="12.375" style="47"/>
    <col min="5633" max="5633" width="25.75" style="47" customWidth="1"/>
    <col min="5634" max="5637" width="14.875" style="47" customWidth="1"/>
    <col min="5638" max="5638" width="15.125" style="47" customWidth="1"/>
    <col min="5639" max="5885" width="9" style="47" customWidth="1"/>
    <col min="5886" max="5886" width="24.625" style="47" customWidth="1"/>
    <col min="5887" max="5888" width="12.375" style="47"/>
    <col min="5889" max="5889" width="25.75" style="47" customWidth="1"/>
    <col min="5890" max="5893" width="14.875" style="47" customWidth="1"/>
    <col min="5894" max="5894" width="15.125" style="47" customWidth="1"/>
    <col min="5895" max="6141" width="9" style="47" customWidth="1"/>
    <col min="6142" max="6142" width="24.625" style="47" customWidth="1"/>
    <col min="6143" max="6144" width="12.375" style="47"/>
    <col min="6145" max="6145" width="25.75" style="47" customWidth="1"/>
    <col min="6146" max="6149" width="14.875" style="47" customWidth="1"/>
    <col min="6150" max="6150" width="15.125" style="47" customWidth="1"/>
    <col min="6151" max="6397" width="9" style="47" customWidth="1"/>
    <col min="6398" max="6398" width="24.625" style="47" customWidth="1"/>
    <col min="6399" max="6400" width="12.375" style="47"/>
    <col min="6401" max="6401" width="25.75" style="47" customWidth="1"/>
    <col min="6402" max="6405" width="14.875" style="47" customWidth="1"/>
    <col min="6406" max="6406" width="15.125" style="47" customWidth="1"/>
    <col min="6407" max="6653" width="9" style="47" customWidth="1"/>
    <col min="6654" max="6654" width="24.625" style="47" customWidth="1"/>
    <col min="6655" max="6656" width="12.375" style="47"/>
    <col min="6657" max="6657" width="25.75" style="47" customWidth="1"/>
    <col min="6658" max="6661" width="14.875" style="47" customWidth="1"/>
    <col min="6662" max="6662" width="15.125" style="47" customWidth="1"/>
    <col min="6663" max="6909" width="9" style="47" customWidth="1"/>
    <col min="6910" max="6910" width="24.625" style="47" customWidth="1"/>
    <col min="6911" max="6912" width="12.375" style="47"/>
    <col min="6913" max="6913" width="25.75" style="47" customWidth="1"/>
    <col min="6914" max="6917" width="14.875" style="47" customWidth="1"/>
    <col min="6918" max="6918" width="15.125" style="47" customWidth="1"/>
    <col min="6919" max="7165" width="9" style="47" customWidth="1"/>
    <col min="7166" max="7166" width="24.625" style="47" customWidth="1"/>
    <col min="7167" max="7168" width="12.375" style="47"/>
    <col min="7169" max="7169" width="25.75" style="47" customWidth="1"/>
    <col min="7170" max="7173" width="14.875" style="47" customWidth="1"/>
    <col min="7174" max="7174" width="15.125" style="47" customWidth="1"/>
    <col min="7175" max="7421" width="9" style="47" customWidth="1"/>
    <col min="7422" max="7422" width="24.625" style="47" customWidth="1"/>
    <col min="7423" max="7424" width="12.375" style="47"/>
    <col min="7425" max="7425" width="25.75" style="47" customWidth="1"/>
    <col min="7426" max="7429" width="14.875" style="47" customWidth="1"/>
    <col min="7430" max="7430" width="15.125" style="47" customWidth="1"/>
    <col min="7431" max="7677" width="9" style="47" customWidth="1"/>
    <col min="7678" max="7678" width="24.625" style="47" customWidth="1"/>
    <col min="7679" max="7680" width="12.375" style="47"/>
    <col min="7681" max="7681" width="25.75" style="47" customWidth="1"/>
    <col min="7682" max="7685" width="14.875" style="47" customWidth="1"/>
    <col min="7686" max="7686" width="15.125" style="47" customWidth="1"/>
    <col min="7687" max="7933" width="9" style="47" customWidth="1"/>
    <col min="7934" max="7934" width="24.625" style="47" customWidth="1"/>
    <col min="7935" max="7936" width="12.375" style="47"/>
    <col min="7937" max="7937" width="25.75" style="47" customWidth="1"/>
    <col min="7938" max="7941" width="14.875" style="47" customWidth="1"/>
    <col min="7942" max="7942" width="15.125" style="47" customWidth="1"/>
    <col min="7943" max="8189" width="9" style="47" customWidth="1"/>
    <col min="8190" max="8190" width="24.625" style="47" customWidth="1"/>
    <col min="8191" max="8192" width="12.375" style="47"/>
    <col min="8193" max="8193" width="25.75" style="47" customWidth="1"/>
    <col min="8194" max="8197" width="14.875" style="47" customWidth="1"/>
    <col min="8198" max="8198" width="15.125" style="47" customWidth="1"/>
    <col min="8199" max="8445" width="9" style="47" customWidth="1"/>
    <col min="8446" max="8446" width="24.625" style="47" customWidth="1"/>
    <col min="8447" max="8448" width="12.375" style="47"/>
    <col min="8449" max="8449" width="25.75" style="47" customWidth="1"/>
    <col min="8450" max="8453" width="14.875" style="47" customWidth="1"/>
    <col min="8454" max="8454" width="15.125" style="47" customWidth="1"/>
    <col min="8455" max="8701" width="9" style="47" customWidth="1"/>
    <col min="8702" max="8702" width="24.625" style="47" customWidth="1"/>
    <col min="8703" max="8704" width="12.375" style="47"/>
    <col min="8705" max="8705" width="25.75" style="47" customWidth="1"/>
    <col min="8706" max="8709" width="14.875" style="47" customWidth="1"/>
    <col min="8710" max="8710" width="15.125" style="47" customWidth="1"/>
    <col min="8711" max="8957" width="9" style="47" customWidth="1"/>
    <col min="8958" max="8958" width="24.625" style="47" customWidth="1"/>
    <col min="8959" max="8960" width="12.375" style="47"/>
    <col min="8961" max="8961" width="25.75" style="47" customWidth="1"/>
    <col min="8962" max="8965" width="14.875" style="47" customWidth="1"/>
    <col min="8966" max="8966" width="15.125" style="47" customWidth="1"/>
    <col min="8967" max="9213" width="9" style="47" customWidth="1"/>
    <col min="9214" max="9214" width="24.625" style="47" customWidth="1"/>
    <col min="9215" max="9216" width="12.375" style="47"/>
    <col min="9217" max="9217" width="25.75" style="47" customWidth="1"/>
    <col min="9218" max="9221" width="14.875" style="47" customWidth="1"/>
    <col min="9222" max="9222" width="15.125" style="47" customWidth="1"/>
    <col min="9223" max="9469" width="9" style="47" customWidth="1"/>
    <col min="9470" max="9470" width="24.625" style="47" customWidth="1"/>
    <col min="9471" max="9472" width="12.375" style="47"/>
    <col min="9473" max="9473" width="25.75" style="47" customWidth="1"/>
    <col min="9474" max="9477" width="14.875" style="47" customWidth="1"/>
    <col min="9478" max="9478" width="15.125" style="47" customWidth="1"/>
    <col min="9479" max="9725" width="9" style="47" customWidth="1"/>
    <col min="9726" max="9726" width="24.625" style="47" customWidth="1"/>
    <col min="9727" max="9728" width="12.375" style="47"/>
    <col min="9729" max="9729" width="25.75" style="47" customWidth="1"/>
    <col min="9730" max="9733" width="14.875" style="47" customWidth="1"/>
    <col min="9734" max="9734" width="15.125" style="47" customWidth="1"/>
    <col min="9735" max="9981" width="9" style="47" customWidth="1"/>
    <col min="9982" max="9982" width="24.625" style="47" customWidth="1"/>
    <col min="9983" max="9984" width="12.375" style="47"/>
    <col min="9985" max="9985" width="25.75" style="47" customWidth="1"/>
    <col min="9986" max="9989" width="14.875" style="47" customWidth="1"/>
    <col min="9990" max="9990" width="15.125" style="47" customWidth="1"/>
    <col min="9991" max="10237" width="9" style="47" customWidth="1"/>
    <col min="10238" max="10238" width="24.625" style="47" customWidth="1"/>
    <col min="10239" max="10240" width="12.375" style="47"/>
    <col min="10241" max="10241" width="25.75" style="47" customWidth="1"/>
    <col min="10242" max="10245" width="14.875" style="47" customWidth="1"/>
    <col min="10246" max="10246" width="15.125" style="47" customWidth="1"/>
    <col min="10247" max="10493" width="9" style="47" customWidth="1"/>
    <col min="10494" max="10494" width="24.625" style="47" customWidth="1"/>
    <col min="10495" max="10496" width="12.375" style="47"/>
    <col min="10497" max="10497" width="25.75" style="47" customWidth="1"/>
    <col min="10498" max="10501" width="14.875" style="47" customWidth="1"/>
    <col min="10502" max="10502" width="15.125" style="47" customWidth="1"/>
    <col min="10503" max="10749" width="9" style="47" customWidth="1"/>
    <col min="10750" max="10750" width="24.625" style="47" customWidth="1"/>
    <col min="10751" max="10752" width="12.375" style="47"/>
    <col min="10753" max="10753" width="25.75" style="47" customWidth="1"/>
    <col min="10754" max="10757" width="14.875" style="47" customWidth="1"/>
    <col min="10758" max="10758" width="15.125" style="47" customWidth="1"/>
    <col min="10759" max="11005" width="9" style="47" customWidth="1"/>
    <col min="11006" max="11006" width="24.625" style="47" customWidth="1"/>
    <col min="11007" max="11008" width="12.375" style="47"/>
    <col min="11009" max="11009" width="25.75" style="47" customWidth="1"/>
    <col min="11010" max="11013" width="14.875" style="47" customWidth="1"/>
    <col min="11014" max="11014" width="15.125" style="47" customWidth="1"/>
    <col min="11015" max="11261" width="9" style="47" customWidth="1"/>
    <col min="11262" max="11262" width="24.625" style="47" customWidth="1"/>
    <col min="11263" max="11264" width="12.375" style="47"/>
    <col min="11265" max="11265" width="25.75" style="47" customWidth="1"/>
    <col min="11266" max="11269" width="14.875" style="47" customWidth="1"/>
    <col min="11270" max="11270" width="15.125" style="47" customWidth="1"/>
    <col min="11271" max="11517" width="9" style="47" customWidth="1"/>
    <col min="11518" max="11518" width="24.625" style="47" customWidth="1"/>
    <col min="11519" max="11520" width="12.375" style="47"/>
    <col min="11521" max="11521" width="25.75" style="47" customWidth="1"/>
    <col min="11522" max="11525" width="14.875" style="47" customWidth="1"/>
    <col min="11526" max="11526" width="15.125" style="47" customWidth="1"/>
    <col min="11527" max="11773" width="9" style="47" customWidth="1"/>
    <col min="11774" max="11774" width="24.625" style="47" customWidth="1"/>
    <col min="11775" max="11776" width="12.375" style="47"/>
    <col min="11777" max="11777" width="25.75" style="47" customWidth="1"/>
    <col min="11778" max="11781" width="14.875" style="47" customWidth="1"/>
    <col min="11782" max="11782" width="15.125" style="47" customWidth="1"/>
    <col min="11783" max="12029" width="9" style="47" customWidth="1"/>
    <col min="12030" max="12030" width="24.625" style="47" customWidth="1"/>
    <col min="12031" max="12032" width="12.375" style="47"/>
    <col min="12033" max="12033" width="25.75" style="47" customWidth="1"/>
    <col min="12034" max="12037" width="14.875" style="47" customWidth="1"/>
    <col min="12038" max="12038" width="15.125" style="47" customWidth="1"/>
    <col min="12039" max="12285" width="9" style="47" customWidth="1"/>
    <col min="12286" max="12286" width="24.625" style="47" customWidth="1"/>
    <col min="12287" max="12288" width="12.375" style="47"/>
    <col min="12289" max="12289" width="25.75" style="47" customWidth="1"/>
    <col min="12290" max="12293" width="14.875" style="47" customWidth="1"/>
    <col min="12294" max="12294" width="15.125" style="47" customWidth="1"/>
    <col min="12295" max="12541" width="9" style="47" customWidth="1"/>
    <col min="12542" max="12542" width="24.625" style="47" customWidth="1"/>
    <col min="12543" max="12544" width="12.375" style="47"/>
    <col min="12545" max="12545" width="25.75" style="47" customWidth="1"/>
    <col min="12546" max="12549" width="14.875" style="47" customWidth="1"/>
    <col min="12550" max="12550" width="15.125" style="47" customWidth="1"/>
    <col min="12551" max="12797" width="9" style="47" customWidth="1"/>
    <col min="12798" max="12798" width="24.625" style="47" customWidth="1"/>
    <col min="12799" max="12800" width="12.375" style="47"/>
    <col min="12801" max="12801" width="25.75" style="47" customWidth="1"/>
    <col min="12802" max="12805" width="14.875" style="47" customWidth="1"/>
    <col min="12806" max="12806" width="15.125" style="47" customWidth="1"/>
    <col min="12807" max="13053" width="9" style="47" customWidth="1"/>
    <col min="13054" max="13054" width="24.625" style="47" customWidth="1"/>
    <col min="13055" max="13056" width="12.375" style="47"/>
    <col min="13057" max="13057" width="25.75" style="47" customWidth="1"/>
    <col min="13058" max="13061" width="14.875" style="47" customWidth="1"/>
    <col min="13062" max="13062" width="15.125" style="47" customWidth="1"/>
    <col min="13063" max="13309" width="9" style="47" customWidth="1"/>
    <col min="13310" max="13310" width="24.625" style="47" customWidth="1"/>
    <col min="13311" max="13312" width="12.375" style="47"/>
    <col min="13313" max="13313" width="25.75" style="47" customWidth="1"/>
    <col min="13314" max="13317" width="14.875" style="47" customWidth="1"/>
    <col min="13318" max="13318" width="15.125" style="47" customWidth="1"/>
    <col min="13319" max="13565" width="9" style="47" customWidth="1"/>
    <col min="13566" max="13566" width="24.625" style="47" customWidth="1"/>
    <col min="13567" max="13568" width="12.375" style="47"/>
    <col min="13569" max="13569" width="25.75" style="47" customWidth="1"/>
    <col min="13570" max="13573" width="14.875" style="47" customWidth="1"/>
    <col min="13574" max="13574" width="15.125" style="47" customWidth="1"/>
    <col min="13575" max="13821" width="9" style="47" customWidth="1"/>
    <col min="13822" max="13822" width="24.625" style="47" customWidth="1"/>
    <col min="13823" max="13824" width="12.375" style="47"/>
    <col min="13825" max="13825" width="25.75" style="47" customWidth="1"/>
    <col min="13826" max="13829" width="14.875" style="47" customWidth="1"/>
    <col min="13830" max="13830" width="15.125" style="47" customWidth="1"/>
    <col min="13831" max="14077" width="9" style="47" customWidth="1"/>
    <col min="14078" max="14078" width="24.625" style="47" customWidth="1"/>
    <col min="14079" max="14080" width="12.375" style="47"/>
    <col min="14081" max="14081" width="25.75" style="47" customWidth="1"/>
    <col min="14082" max="14085" width="14.875" style="47" customWidth="1"/>
    <col min="14086" max="14086" width="15.125" style="47" customWidth="1"/>
    <col min="14087" max="14333" width="9" style="47" customWidth="1"/>
    <col min="14334" max="14334" width="24.625" style="47" customWidth="1"/>
    <col min="14335" max="14336" width="12.375" style="47"/>
    <col min="14337" max="14337" width="25.75" style="47" customWidth="1"/>
    <col min="14338" max="14341" width="14.875" style="47" customWidth="1"/>
    <col min="14342" max="14342" width="15.125" style="47" customWidth="1"/>
    <col min="14343" max="14589" width="9" style="47" customWidth="1"/>
    <col min="14590" max="14590" width="24.625" style="47" customWidth="1"/>
    <col min="14591" max="14592" width="12.375" style="47"/>
    <col min="14593" max="14593" width="25.75" style="47" customWidth="1"/>
    <col min="14594" max="14597" width="14.875" style="47" customWidth="1"/>
    <col min="14598" max="14598" width="15.125" style="47" customWidth="1"/>
    <col min="14599" max="14845" width="9" style="47" customWidth="1"/>
    <col min="14846" max="14846" width="24.625" style="47" customWidth="1"/>
    <col min="14847" max="14848" width="12.375" style="47"/>
    <col min="14849" max="14849" width="25.75" style="47" customWidth="1"/>
    <col min="14850" max="14853" width="14.875" style="47" customWidth="1"/>
    <col min="14854" max="14854" width="15.125" style="47" customWidth="1"/>
    <col min="14855" max="15101" width="9" style="47" customWidth="1"/>
    <col min="15102" max="15102" width="24.625" style="47" customWidth="1"/>
    <col min="15103" max="15104" width="12.375" style="47"/>
    <col min="15105" max="15105" width="25.75" style="47" customWidth="1"/>
    <col min="15106" max="15109" width="14.875" style="47" customWidth="1"/>
    <col min="15110" max="15110" width="15.125" style="47" customWidth="1"/>
    <col min="15111" max="15357" width="9" style="47" customWidth="1"/>
    <col min="15358" max="15358" width="24.625" style="47" customWidth="1"/>
    <col min="15359" max="15360" width="12.375" style="47"/>
    <col min="15361" max="15361" width="25.75" style="47" customWidth="1"/>
    <col min="15362" max="15365" width="14.875" style="47" customWidth="1"/>
    <col min="15366" max="15366" width="15.125" style="47" customWidth="1"/>
    <col min="15367" max="15613" width="9" style="47" customWidth="1"/>
    <col min="15614" max="15614" width="24.625" style="47" customWidth="1"/>
    <col min="15615" max="15616" width="12.375" style="47"/>
    <col min="15617" max="15617" width="25.75" style="47" customWidth="1"/>
    <col min="15618" max="15621" width="14.875" style="47" customWidth="1"/>
    <col min="15622" max="15622" width="15.125" style="47" customWidth="1"/>
    <col min="15623" max="15869" width="9" style="47" customWidth="1"/>
    <col min="15870" max="15870" width="24.625" style="47" customWidth="1"/>
    <col min="15871" max="15872" width="12.375" style="47"/>
    <col min="15873" max="15873" width="25.75" style="47" customWidth="1"/>
    <col min="15874" max="15877" width="14.875" style="47" customWidth="1"/>
    <col min="15878" max="15878" width="15.125" style="47" customWidth="1"/>
    <col min="15879" max="16125" width="9" style="47" customWidth="1"/>
    <col min="16126" max="16126" width="24.625" style="47" customWidth="1"/>
    <col min="16127" max="16128" width="12.375" style="47"/>
    <col min="16129" max="16129" width="25.75" style="47" customWidth="1"/>
    <col min="16130" max="16133" width="14.875" style="47" customWidth="1"/>
    <col min="16134" max="16134" width="15.125" style="47" customWidth="1"/>
    <col min="16135" max="16381" width="9" style="47" customWidth="1"/>
    <col min="16382" max="16382" width="24.625" style="47" customWidth="1"/>
    <col min="16383" max="16384" width="12.375" style="47"/>
  </cols>
  <sheetData>
    <row r="2" spans="1:6" s="45" customFormat="1" ht="29.25" customHeight="1">
      <c r="A2" s="125" t="s">
        <v>44</v>
      </c>
      <c r="B2" s="125"/>
      <c r="C2" s="125"/>
      <c r="D2" s="125"/>
      <c r="E2" s="125"/>
      <c r="F2" s="125"/>
    </row>
    <row r="3" spans="1:6" ht="20.25" customHeight="1">
      <c r="A3" s="46"/>
      <c r="B3" s="46"/>
      <c r="C3" s="46"/>
      <c r="E3" s="59"/>
      <c r="F3" s="46"/>
    </row>
    <row r="4" spans="1:6" s="48" customFormat="1" ht="20.25" customHeight="1">
      <c r="A4" s="49" t="s">
        <v>45</v>
      </c>
      <c r="B4" s="49" t="s">
        <v>46</v>
      </c>
      <c r="C4" s="49" t="s">
        <v>47</v>
      </c>
      <c r="D4" s="49" t="s">
        <v>48</v>
      </c>
      <c r="E4" s="49" t="s">
        <v>49</v>
      </c>
      <c r="F4" s="49" t="s">
        <v>50</v>
      </c>
    </row>
    <row r="5" spans="1:6" ht="20.25" customHeight="1">
      <c r="A5" s="53" t="s">
        <v>129</v>
      </c>
      <c r="B5" s="54">
        <v>375000</v>
      </c>
      <c r="C5" s="54">
        <v>325000</v>
      </c>
      <c r="D5" s="54">
        <v>125000</v>
      </c>
      <c r="E5" s="52">
        <f>B5+C5-D5</f>
        <v>575000</v>
      </c>
      <c r="F5" s="51"/>
    </row>
    <row r="6" spans="1:6" ht="20.25" customHeight="1">
      <c r="A6" s="53" t="s">
        <v>130</v>
      </c>
      <c r="B6" s="54">
        <v>500000</v>
      </c>
      <c r="C6" s="54">
        <v>750000</v>
      </c>
      <c r="D6" s="54">
        <v>500000</v>
      </c>
      <c r="E6" s="52">
        <f>B6+C6-D6</f>
        <v>750000</v>
      </c>
      <c r="F6" s="51"/>
    </row>
    <row r="7" spans="1:6" ht="20.25" customHeight="1">
      <c r="A7" s="53" t="s">
        <v>81</v>
      </c>
      <c r="B7" s="54">
        <v>875000</v>
      </c>
      <c r="C7" s="54"/>
      <c r="D7" s="54">
        <v>500000</v>
      </c>
      <c r="E7" s="52">
        <f>B7+C7-D7</f>
        <v>375000</v>
      </c>
      <c r="F7" s="51"/>
    </row>
    <row r="8" spans="1:6" ht="20.25" customHeight="1">
      <c r="A8" s="53"/>
      <c r="B8" s="54"/>
      <c r="C8" s="54"/>
      <c r="D8" s="54"/>
      <c r="E8" s="52">
        <f>B8+C8-D8</f>
        <v>0</v>
      </c>
      <c r="F8" s="51"/>
    </row>
    <row r="9" spans="1:6" ht="20.25" customHeight="1">
      <c r="A9" s="49" t="s">
        <v>51</v>
      </c>
      <c r="B9" s="52">
        <f>SUM(B5:B8)</f>
        <v>1750000</v>
      </c>
      <c r="C9" s="52">
        <f>SUM(C5:C8)</f>
        <v>1075000</v>
      </c>
      <c r="D9" s="52">
        <f>SUM(D5:D8)</f>
        <v>1125000</v>
      </c>
      <c r="E9" s="52">
        <f>SUM(E5:E8)</f>
        <v>1700000</v>
      </c>
      <c r="F9" s="60" t="s">
        <v>52</v>
      </c>
    </row>
    <row r="10" spans="1:6" ht="20.25" customHeight="1">
      <c r="E10" s="143">
        <f>E9-[1]科目余额表!$H$20</f>
        <v>0</v>
      </c>
    </row>
  </sheetData>
  <mergeCells count="1">
    <mergeCell ref="A2:F2"/>
  </mergeCells>
  <phoneticPr fontId="1" type="noConversion"/>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19"/>
  <sheetViews>
    <sheetView zoomScaleNormal="100" zoomScaleSheetLayoutView="100" workbookViewId="0">
      <selection activeCell="G7" sqref="G7"/>
    </sheetView>
  </sheetViews>
  <sheetFormatPr defaultColWidth="9" defaultRowHeight="19.5" customHeight="1"/>
  <cols>
    <col min="1" max="1" width="30.375" style="66" customWidth="1"/>
    <col min="2" max="8" width="15.25" style="66" customWidth="1"/>
    <col min="9" max="252" width="9" style="66"/>
    <col min="253" max="254" width="9" style="66" customWidth="1"/>
    <col min="255" max="255" width="10" style="66" customWidth="1"/>
    <col min="256" max="258" width="9" style="66" customWidth="1"/>
    <col min="259" max="259" width="10.875" style="66" customWidth="1"/>
    <col min="260" max="260" width="8.625" style="66" customWidth="1"/>
    <col min="261" max="261" width="12.625" style="66" customWidth="1"/>
    <col min="262" max="262" width="9" style="66" customWidth="1"/>
    <col min="263" max="263" width="11.125" style="66" customWidth="1"/>
    <col min="264" max="264" width="14.625" style="66" customWidth="1"/>
    <col min="265" max="508" width="9" style="66"/>
    <col min="509" max="510" width="9" style="66" customWidth="1"/>
    <col min="511" max="511" width="10" style="66" customWidth="1"/>
    <col min="512" max="514" width="9" style="66" customWidth="1"/>
    <col min="515" max="515" width="10.875" style="66" customWidth="1"/>
    <col min="516" max="516" width="8.625" style="66" customWidth="1"/>
    <col min="517" max="517" width="12.625" style="66" customWidth="1"/>
    <col min="518" max="518" width="9" style="66" customWidth="1"/>
    <col min="519" max="519" width="11.125" style="66" customWidth="1"/>
    <col min="520" max="520" width="14.625" style="66" customWidth="1"/>
    <col min="521" max="764" width="9" style="66"/>
    <col min="765" max="766" width="9" style="66" customWidth="1"/>
    <col min="767" max="767" width="10" style="66" customWidth="1"/>
    <col min="768" max="770" width="9" style="66" customWidth="1"/>
    <col min="771" max="771" width="10.875" style="66" customWidth="1"/>
    <col min="772" max="772" width="8.625" style="66" customWidth="1"/>
    <col min="773" max="773" width="12.625" style="66" customWidth="1"/>
    <col min="774" max="774" width="9" style="66" customWidth="1"/>
    <col min="775" max="775" width="11.125" style="66" customWidth="1"/>
    <col min="776" max="776" width="14.625" style="66" customWidth="1"/>
    <col min="777" max="1020" width="9" style="66"/>
    <col min="1021" max="1022" width="9" style="66" customWidth="1"/>
    <col min="1023" max="1023" width="10" style="66" customWidth="1"/>
    <col min="1024" max="1026" width="9" style="66" customWidth="1"/>
    <col min="1027" max="1027" width="10.875" style="66" customWidth="1"/>
    <col min="1028" max="1028" width="8.625" style="66" customWidth="1"/>
    <col min="1029" max="1029" width="12.625" style="66" customWidth="1"/>
    <col min="1030" max="1030" width="9" style="66" customWidth="1"/>
    <col min="1031" max="1031" width="11.125" style="66" customWidth="1"/>
    <col min="1032" max="1032" width="14.625" style="66" customWidth="1"/>
    <col min="1033" max="1276" width="9" style="66"/>
    <col min="1277" max="1278" width="9" style="66" customWidth="1"/>
    <col min="1279" max="1279" width="10" style="66" customWidth="1"/>
    <col min="1280" max="1282" width="9" style="66" customWidth="1"/>
    <col min="1283" max="1283" width="10.875" style="66" customWidth="1"/>
    <col min="1284" max="1284" width="8.625" style="66" customWidth="1"/>
    <col min="1285" max="1285" width="12.625" style="66" customWidth="1"/>
    <col min="1286" max="1286" width="9" style="66" customWidth="1"/>
    <col min="1287" max="1287" width="11.125" style="66" customWidth="1"/>
    <col min="1288" max="1288" width="14.625" style="66" customWidth="1"/>
    <col min="1289" max="1532" width="9" style="66"/>
    <col min="1533" max="1534" width="9" style="66" customWidth="1"/>
    <col min="1535" max="1535" width="10" style="66" customWidth="1"/>
    <col min="1536" max="1538" width="9" style="66" customWidth="1"/>
    <col min="1539" max="1539" width="10.875" style="66" customWidth="1"/>
    <col min="1540" max="1540" width="8.625" style="66" customWidth="1"/>
    <col min="1541" max="1541" width="12.625" style="66" customWidth="1"/>
    <col min="1542" max="1542" width="9" style="66" customWidth="1"/>
    <col min="1543" max="1543" width="11.125" style="66" customWidth="1"/>
    <col min="1544" max="1544" width="14.625" style="66" customWidth="1"/>
    <col min="1545" max="1788" width="9" style="66"/>
    <col min="1789" max="1790" width="9" style="66" customWidth="1"/>
    <col min="1791" max="1791" width="10" style="66" customWidth="1"/>
    <col min="1792" max="1794" width="9" style="66" customWidth="1"/>
    <col min="1795" max="1795" width="10.875" style="66" customWidth="1"/>
    <col min="1796" max="1796" width="8.625" style="66" customWidth="1"/>
    <col min="1797" max="1797" width="12.625" style="66" customWidth="1"/>
    <col min="1798" max="1798" width="9" style="66" customWidth="1"/>
    <col min="1799" max="1799" width="11.125" style="66" customWidth="1"/>
    <col min="1800" max="1800" width="14.625" style="66" customWidth="1"/>
    <col min="1801" max="2044" width="9" style="66"/>
    <col min="2045" max="2046" width="9" style="66" customWidth="1"/>
    <col min="2047" max="2047" width="10" style="66" customWidth="1"/>
    <col min="2048" max="2050" width="9" style="66" customWidth="1"/>
    <col min="2051" max="2051" width="10.875" style="66" customWidth="1"/>
    <col min="2052" max="2052" width="8.625" style="66" customWidth="1"/>
    <col min="2053" max="2053" width="12.625" style="66" customWidth="1"/>
    <col min="2054" max="2054" width="9" style="66" customWidth="1"/>
    <col min="2055" max="2055" width="11.125" style="66" customWidth="1"/>
    <col min="2056" max="2056" width="14.625" style="66" customWidth="1"/>
    <col min="2057" max="2300" width="9" style="66"/>
    <col min="2301" max="2302" width="9" style="66" customWidth="1"/>
    <col min="2303" max="2303" width="10" style="66" customWidth="1"/>
    <col min="2304" max="2306" width="9" style="66" customWidth="1"/>
    <col min="2307" max="2307" width="10.875" style="66" customWidth="1"/>
    <col min="2308" max="2308" width="8.625" style="66" customWidth="1"/>
    <col min="2309" max="2309" width="12.625" style="66" customWidth="1"/>
    <col min="2310" max="2310" width="9" style="66" customWidth="1"/>
    <col min="2311" max="2311" width="11.125" style="66" customWidth="1"/>
    <col min="2312" max="2312" width="14.625" style="66" customWidth="1"/>
    <col min="2313" max="2556" width="9" style="66"/>
    <col min="2557" max="2558" width="9" style="66" customWidth="1"/>
    <col min="2559" max="2559" width="10" style="66" customWidth="1"/>
    <col min="2560" max="2562" width="9" style="66" customWidth="1"/>
    <col min="2563" max="2563" width="10.875" style="66" customWidth="1"/>
    <col min="2564" max="2564" width="8.625" style="66" customWidth="1"/>
    <col min="2565" max="2565" width="12.625" style="66" customWidth="1"/>
    <col min="2566" max="2566" width="9" style="66" customWidth="1"/>
    <col min="2567" max="2567" width="11.125" style="66" customWidth="1"/>
    <col min="2568" max="2568" width="14.625" style="66" customWidth="1"/>
    <col min="2569" max="2812" width="9" style="66"/>
    <col min="2813" max="2814" width="9" style="66" customWidth="1"/>
    <col min="2815" max="2815" width="10" style="66" customWidth="1"/>
    <col min="2816" max="2818" width="9" style="66" customWidth="1"/>
    <col min="2819" max="2819" width="10.875" style="66" customWidth="1"/>
    <col min="2820" max="2820" width="8.625" style="66" customWidth="1"/>
    <col min="2821" max="2821" width="12.625" style="66" customWidth="1"/>
    <col min="2822" max="2822" width="9" style="66" customWidth="1"/>
    <col min="2823" max="2823" width="11.125" style="66" customWidth="1"/>
    <col min="2824" max="2824" width="14.625" style="66" customWidth="1"/>
    <col min="2825" max="3068" width="9" style="66"/>
    <col min="3069" max="3070" width="9" style="66" customWidth="1"/>
    <col min="3071" max="3071" width="10" style="66" customWidth="1"/>
    <col min="3072" max="3074" width="9" style="66" customWidth="1"/>
    <col min="3075" max="3075" width="10.875" style="66" customWidth="1"/>
    <col min="3076" max="3076" width="8.625" style="66" customWidth="1"/>
    <col min="3077" max="3077" width="12.625" style="66" customWidth="1"/>
    <col min="3078" max="3078" width="9" style="66" customWidth="1"/>
    <col min="3079" max="3079" width="11.125" style="66" customWidth="1"/>
    <col min="3080" max="3080" width="14.625" style="66" customWidth="1"/>
    <col min="3081" max="3324" width="9" style="66"/>
    <col min="3325" max="3326" width="9" style="66" customWidth="1"/>
    <col min="3327" max="3327" width="10" style="66" customWidth="1"/>
    <col min="3328" max="3330" width="9" style="66" customWidth="1"/>
    <col min="3331" max="3331" width="10.875" style="66" customWidth="1"/>
    <col min="3332" max="3332" width="8.625" style="66" customWidth="1"/>
    <col min="3333" max="3333" width="12.625" style="66" customWidth="1"/>
    <col min="3334" max="3334" width="9" style="66" customWidth="1"/>
    <col min="3335" max="3335" width="11.125" style="66" customWidth="1"/>
    <col min="3336" max="3336" width="14.625" style="66" customWidth="1"/>
    <col min="3337" max="3580" width="9" style="66"/>
    <col min="3581" max="3582" width="9" style="66" customWidth="1"/>
    <col min="3583" max="3583" width="10" style="66" customWidth="1"/>
    <col min="3584" max="3586" width="9" style="66" customWidth="1"/>
    <col min="3587" max="3587" width="10.875" style="66" customWidth="1"/>
    <col min="3588" max="3588" width="8.625" style="66" customWidth="1"/>
    <col min="3589" max="3589" width="12.625" style="66" customWidth="1"/>
    <col min="3590" max="3590" width="9" style="66" customWidth="1"/>
    <col min="3591" max="3591" width="11.125" style="66" customWidth="1"/>
    <col min="3592" max="3592" width="14.625" style="66" customWidth="1"/>
    <col min="3593" max="3836" width="9" style="66"/>
    <col min="3837" max="3838" width="9" style="66" customWidth="1"/>
    <col min="3839" max="3839" width="10" style="66" customWidth="1"/>
    <col min="3840" max="3842" width="9" style="66" customWidth="1"/>
    <col min="3843" max="3843" width="10.875" style="66" customWidth="1"/>
    <col min="3844" max="3844" width="8.625" style="66" customWidth="1"/>
    <col min="3845" max="3845" width="12.625" style="66" customWidth="1"/>
    <col min="3846" max="3846" width="9" style="66" customWidth="1"/>
    <col min="3847" max="3847" width="11.125" style="66" customWidth="1"/>
    <col min="3848" max="3848" width="14.625" style="66" customWidth="1"/>
    <col min="3849" max="4092" width="9" style="66"/>
    <col min="4093" max="4094" width="9" style="66" customWidth="1"/>
    <col min="4095" max="4095" width="10" style="66" customWidth="1"/>
    <col min="4096" max="4098" width="9" style="66" customWidth="1"/>
    <col min="4099" max="4099" width="10.875" style="66" customWidth="1"/>
    <col min="4100" max="4100" width="8.625" style="66" customWidth="1"/>
    <col min="4101" max="4101" width="12.625" style="66" customWidth="1"/>
    <col min="4102" max="4102" width="9" style="66" customWidth="1"/>
    <col min="4103" max="4103" width="11.125" style="66" customWidth="1"/>
    <col min="4104" max="4104" width="14.625" style="66" customWidth="1"/>
    <col min="4105" max="4348" width="9" style="66"/>
    <col min="4349" max="4350" width="9" style="66" customWidth="1"/>
    <col min="4351" max="4351" width="10" style="66" customWidth="1"/>
    <col min="4352" max="4354" width="9" style="66" customWidth="1"/>
    <col min="4355" max="4355" width="10.875" style="66" customWidth="1"/>
    <col min="4356" max="4356" width="8.625" style="66" customWidth="1"/>
    <col min="4357" max="4357" width="12.625" style="66" customWidth="1"/>
    <col min="4358" max="4358" width="9" style="66" customWidth="1"/>
    <col min="4359" max="4359" width="11.125" style="66" customWidth="1"/>
    <col min="4360" max="4360" width="14.625" style="66" customWidth="1"/>
    <col min="4361" max="4604" width="9" style="66"/>
    <col min="4605" max="4606" width="9" style="66" customWidth="1"/>
    <col min="4607" max="4607" width="10" style="66" customWidth="1"/>
    <col min="4608" max="4610" width="9" style="66" customWidth="1"/>
    <col min="4611" max="4611" width="10.875" style="66" customWidth="1"/>
    <col min="4612" max="4612" width="8.625" style="66" customWidth="1"/>
    <col min="4613" max="4613" width="12.625" style="66" customWidth="1"/>
    <col min="4614" max="4614" width="9" style="66" customWidth="1"/>
    <col min="4615" max="4615" width="11.125" style="66" customWidth="1"/>
    <col min="4616" max="4616" width="14.625" style="66" customWidth="1"/>
    <col min="4617" max="4860" width="9" style="66"/>
    <col min="4861" max="4862" width="9" style="66" customWidth="1"/>
    <col min="4863" max="4863" width="10" style="66" customWidth="1"/>
    <col min="4864" max="4866" width="9" style="66" customWidth="1"/>
    <col min="4867" max="4867" width="10.875" style="66" customWidth="1"/>
    <col min="4868" max="4868" width="8.625" style="66" customWidth="1"/>
    <col min="4869" max="4869" width="12.625" style="66" customWidth="1"/>
    <col min="4870" max="4870" width="9" style="66" customWidth="1"/>
    <col min="4871" max="4871" width="11.125" style="66" customWidth="1"/>
    <col min="4872" max="4872" width="14.625" style="66" customWidth="1"/>
    <col min="4873" max="5116" width="9" style="66"/>
    <col min="5117" max="5118" width="9" style="66" customWidth="1"/>
    <col min="5119" max="5119" width="10" style="66" customWidth="1"/>
    <col min="5120" max="5122" width="9" style="66" customWidth="1"/>
    <col min="5123" max="5123" width="10.875" style="66" customWidth="1"/>
    <col min="5124" max="5124" width="8.625" style="66" customWidth="1"/>
    <col min="5125" max="5125" width="12.625" style="66" customWidth="1"/>
    <col min="5126" max="5126" width="9" style="66" customWidth="1"/>
    <col min="5127" max="5127" width="11.125" style="66" customWidth="1"/>
    <col min="5128" max="5128" width="14.625" style="66" customWidth="1"/>
    <col min="5129" max="5372" width="9" style="66"/>
    <col min="5373" max="5374" width="9" style="66" customWidth="1"/>
    <col min="5375" max="5375" width="10" style="66" customWidth="1"/>
    <col min="5376" max="5378" width="9" style="66" customWidth="1"/>
    <col min="5379" max="5379" width="10.875" style="66" customWidth="1"/>
    <col min="5380" max="5380" width="8.625" style="66" customWidth="1"/>
    <col min="5381" max="5381" width="12.625" style="66" customWidth="1"/>
    <col min="5382" max="5382" width="9" style="66" customWidth="1"/>
    <col min="5383" max="5383" width="11.125" style="66" customWidth="1"/>
    <col min="5384" max="5384" width="14.625" style="66" customWidth="1"/>
    <col min="5385" max="5628" width="9" style="66"/>
    <col min="5629" max="5630" width="9" style="66" customWidth="1"/>
    <col min="5631" max="5631" width="10" style="66" customWidth="1"/>
    <col min="5632" max="5634" width="9" style="66" customWidth="1"/>
    <col min="5635" max="5635" width="10.875" style="66" customWidth="1"/>
    <col min="5636" max="5636" width="8.625" style="66" customWidth="1"/>
    <col min="5637" max="5637" width="12.625" style="66" customWidth="1"/>
    <col min="5638" max="5638" width="9" style="66" customWidth="1"/>
    <col min="5639" max="5639" width="11.125" style="66" customWidth="1"/>
    <col min="5640" max="5640" width="14.625" style="66" customWidth="1"/>
    <col min="5641" max="5884" width="9" style="66"/>
    <col min="5885" max="5886" width="9" style="66" customWidth="1"/>
    <col min="5887" max="5887" width="10" style="66" customWidth="1"/>
    <col min="5888" max="5890" width="9" style="66" customWidth="1"/>
    <col min="5891" max="5891" width="10.875" style="66" customWidth="1"/>
    <col min="5892" max="5892" width="8.625" style="66" customWidth="1"/>
    <col min="5893" max="5893" width="12.625" style="66" customWidth="1"/>
    <col min="5894" max="5894" width="9" style="66" customWidth="1"/>
    <col min="5895" max="5895" width="11.125" style="66" customWidth="1"/>
    <col min="5896" max="5896" width="14.625" style="66" customWidth="1"/>
    <col min="5897" max="6140" width="9" style="66"/>
    <col min="6141" max="6142" width="9" style="66" customWidth="1"/>
    <col min="6143" max="6143" width="10" style="66" customWidth="1"/>
    <col min="6144" max="6146" width="9" style="66" customWidth="1"/>
    <col min="6147" max="6147" width="10.875" style="66" customWidth="1"/>
    <col min="6148" max="6148" width="8.625" style="66" customWidth="1"/>
    <col min="6149" max="6149" width="12.625" style="66" customWidth="1"/>
    <col min="6150" max="6150" width="9" style="66" customWidth="1"/>
    <col min="6151" max="6151" width="11.125" style="66" customWidth="1"/>
    <col min="6152" max="6152" width="14.625" style="66" customWidth="1"/>
    <col min="6153" max="6396" width="9" style="66"/>
    <col min="6397" max="6398" width="9" style="66" customWidth="1"/>
    <col min="6399" max="6399" width="10" style="66" customWidth="1"/>
    <col min="6400" max="6402" width="9" style="66" customWidth="1"/>
    <col min="6403" max="6403" width="10.875" style="66" customWidth="1"/>
    <col min="6404" max="6404" width="8.625" style="66" customWidth="1"/>
    <col min="6405" max="6405" width="12.625" style="66" customWidth="1"/>
    <col min="6406" max="6406" width="9" style="66" customWidth="1"/>
    <col min="6407" max="6407" width="11.125" style="66" customWidth="1"/>
    <col min="6408" max="6408" width="14.625" style="66" customWidth="1"/>
    <col min="6409" max="6652" width="9" style="66"/>
    <col min="6653" max="6654" width="9" style="66" customWidth="1"/>
    <col min="6655" max="6655" width="10" style="66" customWidth="1"/>
    <col min="6656" max="6658" width="9" style="66" customWidth="1"/>
    <col min="6659" max="6659" width="10.875" style="66" customWidth="1"/>
    <col min="6660" max="6660" width="8.625" style="66" customWidth="1"/>
    <col min="6661" max="6661" width="12.625" style="66" customWidth="1"/>
    <col min="6662" max="6662" width="9" style="66" customWidth="1"/>
    <col min="6663" max="6663" width="11.125" style="66" customWidth="1"/>
    <col min="6664" max="6664" width="14.625" style="66" customWidth="1"/>
    <col min="6665" max="6908" width="9" style="66"/>
    <col min="6909" max="6910" width="9" style="66" customWidth="1"/>
    <col min="6911" max="6911" width="10" style="66" customWidth="1"/>
    <col min="6912" max="6914" width="9" style="66" customWidth="1"/>
    <col min="6915" max="6915" width="10.875" style="66" customWidth="1"/>
    <col min="6916" max="6916" width="8.625" style="66" customWidth="1"/>
    <col min="6917" max="6917" width="12.625" style="66" customWidth="1"/>
    <col min="6918" max="6918" width="9" style="66" customWidth="1"/>
    <col min="6919" max="6919" width="11.125" style="66" customWidth="1"/>
    <col min="6920" max="6920" width="14.625" style="66" customWidth="1"/>
    <col min="6921" max="7164" width="9" style="66"/>
    <col min="7165" max="7166" width="9" style="66" customWidth="1"/>
    <col min="7167" max="7167" width="10" style="66" customWidth="1"/>
    <col min="7168" max="7170" width="9" style="66" customWidth="1"/>
    <col min="7171" max="7171" width="10.875" style="66" customWidth="1"/>
    <col min="7172" max="7172" width="8.625" style="66" customWidth="1"/>
    <col min="7173" max="7173" width="12.625" style="66" customWidth="1"/>
    <col min="7174" max="7174" width="9" style="66" customWidth="1"/>
    <col min="7175" max="7175" width="11.125" style="66" customWidth="1"/>
    <col min="7176" max="7176" width="14.625" style="66" customWidth="1"/>
    <col min="7177" max="7420" width="9" style="66"/>
    <col min="7421" max="7422" width="9" style="66" customWidth="1"/>
    <col min="7423" max="7423" width="10" style="66" customWidth="1"/>
    <col min="7424" max="7426" width="9" style="66" customWidth="1"/>
    <col min="7427" max="7427" width="10.875" style="66" customWidth="1"/>
    <col min="7428" max="7428" width="8.625" style="66" customWidth="1"/>
    <col min="7429" max="7429" width="12.625" style="66" customWidth="1"/>
    <col min="7430" max="7430" width="9" style="66" customWidth="1"/>
    <col min="7431" max="7431" width="11.125" style="66" customWidth="1"/>
    <col min="7432" max="7432" width="14.625" style="66" customWidth="1"/>
    <col min="7433" max="7676" width="9" style="66"/>
    <col min="7677" max="7678" width="9" style="66" customWidth="1"/>
    <col min="7679" max="7679" width="10" style="66" customWidth="1"/>
    <col min="7680" max="7682" width="9" style="66" customWidth="1"/>
    <col min="7683" max="7683" width="10.875" style="66" customWidth="1"/>
    <col min="7684" max="7684" width="8.625" style="66" customWidth="1"/>
    <col min="7685" max="7685" width="12.625" style="66" customWidth="1"/>
    <col min="7686" max="7686" width="9" style="66" customWidth="1"/>
    <col min="7687" max="7687" width="11.125" style="66" customWidth="1"/>
    <col min="7688" max="7688" width="14.625" style="66" customWidth="1"/>
    <col min="7689" max="7932" width="9" style="66"/>
    <col min="7933" max="7934" width="9" style="66" customWidth="1"/>
    <col min="7935" max="7935" width="10" style="66" customWidth="1"/>
    <col min="7936" max="7938" width="9" style="66" customWidth="1"/>
    <col min="7939" max="7939" width="10.875" style="66" customWidth="1"/>
    <col min="7940" max="7940" width="8.625" style="66" customWidth="1"/>
    <col min="7941" max="7941" width="12.625" style="66" customWidth="1"/>
    <col min="7942" max="7942" width="9" style="66" customWidth="1"/>
    <col min="7943" max="7943" width="11.125" style="66" customWidth="1"/>
    <col min="7944" max="7944" width="14.625" style="66" customWidth="1"/>
    <col min="7945" max="8188" width="9" style="66"/>
    <col min="8189" max="8190" width="9" style="66" customWidth="1"/>
    <col min="8191" max="8191" width="10" style="66" customWidth="1"/>
    <col min="8192" max="8194" width="9" style="66" customWidth="1"/>
    <col min="8195" max="8195" width="10.875" style="66" customWidth="1"/>
    <col min="8196" max="8196" width="8.625" style="66" customWidth="1"/>
    <col min="8197" max="8197" width="12.625" style="66" customWidth="1"/>
    <col min="8198" max="8198" width="9" style="66" customWidth="1"/>
    <col min="8199" max="8199" width="11.125" style="66" customWidth="1"/>
    <col min="8200" max="8200" width="14.625" style="66" customWidth="1"/>
    <col min="8201" max="8444" width="9" style="66"/>
    <col min="8445" max="8446" width="9" style="66" customWidth="1"/>
    <col min="8447" max="8447" width="10" style="66" customWidth="1"/>
    <col min="8448" max="8450" width="9" style="66" customWidth="1"/>
    <col min="8451" max="8451" width="10.875" style="66" customWidth="1"/>
    <col min="8452" max="8452" width="8.625" style="66" customWidth="1"/>
    <col min="8453" max="8453" width="12.625" style="66" customWidth="1"/>
    <col min="8454" max="8454" width="9" style="66" customWidth="1"/>
    <col min="8455" max="8455" width="11.125" style="66" customWidth="1"/>
    <col min="8456" max="8456" width="14.625" style="66" customWidth="1"/>
    <col min="8457" max="8700" width="9" style="66"/>
    <col min="8701" max="8702" width="9" style="66" customWidth="1"/>
    <col min="8703" max="8703" width="10" style="66" customWidth="1"/>
    <col min="8704" max="8706" width="9" style="66" customWidth="1"/>
    <col min="8707" max="8707" width="10.875" style="66" customWidth="1"/>
    <col min="8708" max="8708" width="8.625" style="66" customWidth="1"/>
    <col min="8709" max="8709" width="12.625" style="66" customWidth="1"/>
    <col min="8710" max="8710" width="9" style="66" customWidth="1"/>
    <col min="8711" max="8711" width="11.125" style="66" customWidth="1"/>
    <col min="8712" max="8712" width="14.625" style="66" customWidth="1"/>
    <col min="8713" max="8956" width="9" style="66"/>
    <col min="8957" max="8958" width="9" style="66" customWidth="1"/>
    <col min="8959" max="8959" width="10" style="66" customWidth="1"/>
    <col min="8960" max="8962" width="9" style="66" customWidth="1"/>
    <col min="8963" max="8963" width="10.875" style="66" customWidth="1"/>
    <col min="8964" max="8964" width="8.625" style="66" customWidth="1"/>
    <col min="8965" max="8965" width="12.625" style="66" customWidth="1"/>
    <col min="8966" max="8966" width="9" style="66" customWidth="1"/>
    <col min="8967" max="8967" width="11.125" style="66" customWidth="1"/>
    <col min="8968" max="8968" width="14.625" style="66" customWidth="1"/>
    <col min="8969" max="9212" width="9" style="66"/>
    <col min="9213" max="9214" width="9" style="66" customWidth="1"/>
    <col min="9215" max="9215" width="10" style="66" customWidth="1"/>
    <col min="9216" max="9218" width="9" style="66" customWidth="1"/>
    <col min="9219" max="9219" width="10.875" style="66" customWidth="1"/>
    <col min="9220" max="9220" width="8.625" style="66" customWidth="1"/>
    <col min="9221" max="9221" width="12.625" style="66" customWidth="1"/>
    <col min="9222" max="9222" width="9" style="66" customWidth="1"/>
    <col min="9223" max="9223" width="11.125" style="66" customWidth="1"/>
    <col min="9224" max="9224" width="14.625" style="66" customWidth="1"/>
    <col min="9225" max="9468" width="9" style="66"/>
    <col min="9469" max="9470" width="9" style="66" customWidth="1"/>
    <col min="9471" max="9471" width="10" style="66" customWidth="1"/>
    <col min="9472" max="9474" width="9" style="66" customWidth="1"/>
    <col min="9475" max="9475" width="10.875" style="66" customWidth="1"/>
    <col min="9476" max="9476" width="8.625" style="66" customWidth="1"/>
    <col min="9477" max="9477" width="12.625" style="66" customWidth="1"/>
    <col min="9478" max="9478" width="9" style="66" customWidth="1"/>
    <col min="9479" max="9479" width="11.125" style="66" customWidth="1"/>
    <col min="9480" max="9480" width="14.625" style="66" customWidth="1"/>
    <col min="9481" max="9724" width="9" style="66"/>
    <col min="9725" max="9726" width="9" style="66" customWidth="1"/>
    <col min="9727" max="9727" width="10" style="66" customWidth="1"/>
    <col min="9728" max="9730" width="9" style="66" customWidth="1"/>
    <col min="9731" max="9731" width="10.875" style="66" customWidth="1"/>
    <col min="9732" max="9732" width="8.625" style="66" customWidth="1"/>
    <col min="9733" max="9733" width="12.625" style="66" customWidth="1"/>
    <col min="9734" max="9734" width="9" style="66" customWidth="1"/>
    <col min="9735" max="9735" width="11.125" style="66" customWidth="1"/>
    <col min="9736" max="9736" width="14.625" style="66" customWidth="1"/>
    <col min="9737" max="9980" width="9" style="66"/>
    <col min="9981" max="9982" width="9" style="66" customWidth="1"/>
    <col min="9983" max="9983" width="10" style="66" customWidth="1"/>
    <col min="9984" max="9986" width="9" style="66" customWidth="1"/>
    <col min="9987" max="9987" width="10.875" style="66" customWidth="1"/>
    <col min="9988" max="9988" width="8.625" style="66" customWidth="1"/>
    <col min="9989" max="9989" width="12.625" style="66" customWidth="1"/>
    <col min="9990" max="9990" width="9" style="66" customWidth="1"/>
    <col min="9991" max="9991" width="11.125" style="66" customWidth="1"/>
    <col min="9992" max="9992" width="14.625" style="66" customWidth="1"/>
    <col min="9993" max="10236" width="9" style="66"/>
    <col min="10237" max="10238" width="9" style="66" customWidth="1"/>
    <col min="10239" max="10239" width="10" style="66" customWidth="1"/>
    <col min="10240" max="10242" width="9" style="66" customWidth="1"/>
    <col min="10243" max="10243" width="10.875" style="66" customWidth="1"/>
    <col min="10244" max="10244" width="8.625" style="66" customWidth="1"/>
    <col min="10245" max="10245" width="12.625" style="66" customWidth="1"/>
    <col min="10246" max="10246" width="9" style="66" customWidth="1"/>
    <col min="10247" max="10247" width="11.125" style="66" customWidth="1"/>
    <col min="10248" max="10248" width="14.625" style="66" customWidth="1"/>
    <col min="10249" max="10492" width="9" style="66"/>
    <col min="10493" max="10494" width="9" style="66" customWidth="1"/>
    <col min="10495" max="10495" width="10" style="66" customWidth="1"/>
    <col min="10496" max="10498" width="9" style="66" customWidth="1"/>
    <col min="10499" max="10499" width="10.875" style="66" customWidth="1"/>
    <col min="10500" max="10500" width="8.625" style="66" customWidth="1"/>
    <col min="10501" max="10501" width="12.625" style="66" customWidth="1"/>
    <col min="10502" max="10502" width="9" style="66" customWidth="1"/>
    <col min="10503" max="10503" width="11.125" style="66" customWidth="1"/>
    <col min="10504" max="10504" width="14.625" style="66" customWidth="1"/>
    <col min="10505" max="10748" width="9" style="66"/>
    <col min="10749" max="10750" width="9" style="66" customWidth="1"/>
    <col min="10751" max="10751" width="10" style="66" customWidth="1"/>
    <col min="10752" max="10754" width="9" style="66" customWidth="1"/>
    <col min="10755" max="10755" width="10.875" style="66" customWidth="1"/>
    <col min="10756" max="10756" width="8.625" style="66" customWidth="1"/>
    <col min="10757" max="10757" width="12.625" style="66" customWidth="1"/>
    <col min="10758" max="10758" width="9" style="66" customWidth="1"/>
    <col min="10759" max="10759" width="11.125" style="66" customWidth="1"/>
    <col min="10760" max="10760" width="14.625" style="66" customWidth="1"/>
    <col min="10761" max="11004" width="9" style="66"/>
    <col min="11005" max="11006" width="9" style="66" customWidth="1"/>
    <col min="11007" max="11007" width="10" style="66" customWidth="1"/>
    <col min="11008" max="11010" width="9" style="66" customWidth="1"/>
    <col min="11011" max="11011" width="10.875" style="66" customWidth="1"/>
    <col min="11012" max="11012" width="8.625" style="66" customWidth="1"/>
    <col min="11013" max="11013" width="12.625" style="66" customWidth="1"/>
    <col min="11014" max="11014" width="9" style="66" customWidth="1"/>
    <col min="11015" max="11015" width="11.125" style="66" customWidth="1"/>
    <col min="11016" max="11016" width="14.625" style="66" customWidth="1"/>
    <col min="11017" max="11260" width="9" style="66"/>
    <col min="11261" max="11262" width="9" style="66" customWidth="1"/>
    <col min="11263" max="11263" width="10" style="66" customWidth="1"/>
    <col min="11264" max="11266" width="9" style="66" customWidth="1"/>
    <col min="11267" max="11267" width="10.875" style="66" customWidth="1"/>
    <col min="11268" max="11268" width="8.625" style="66" customWidth="1"/>
    <col min="11269" max="11269" width="12.625" style="66" customWidth="1"/>
    <col min="11270" max="11270" width="9" style="66" customWidth="1"/>
    <col min="11271" max="11271" width="11.125" style="66" customWidth="1"/>
    <col min="11272" max="11272" width="14.625" style="66" customWidth="1"/>
    <col min="11273" max="11516" width="9" style="66"/>
    <col min="11517" max="11518" width="9" style="66" customWidth="1"/>
    <col min="11519" max="11519" width="10" style="66" customWidth="1"/>
    <col min="11520" max="11522" width="9" style="66" customWidth="1"/>
    <col min="11523" max="11523" width="10.875" style="66" customWidth="1"/>
    <col min="11524" max="11524" width="8.625" style="66" customWidth="1"/>
    <col min="11525" max="11525" width="12.625" style="66" customWidth="1"/>
    <col min="11526" max="11526" width="9" style="66" customWidth="1"/>
    <col min="11527" max="11527" width="11.125" style="66" customWidth="1"/>
    <col min="11528" max="11528" width="14.625" style="66" customWidth="1"/>
    <col min="11529" max="11772" width="9" style="66"/>
    <col min="11773" max="11774" width="9" style="66" customWidth="1"/>
    <col min="11775" max="11775" width="10" style="66" customWidth="1"/>
    <col min="11776" max="11778" width="9" style="66" customWidth="1"/>
    <col min="11779" max="11779" width="10.875" style="66" customWidth="1"/>
    <col min="11780" max="11780" width="8.625" style="66" customWidth="1"/>
    <col min="11781" max="11781" width="12.625" style="66" customWidth="1"/>
    <col min="11782" max="11782" width="9" style="66" customWidth="1"/>
    <col min="11783" max="11783" width="11.125" style="66" customWidth="1"/>
    <col min="11784" max="11784" width="14.625" style="66" customWidth="1"/>
    <col min="11785" max="12028" width="9" style="66"/>
    <col min="12029" max="12030" width="9" style="66" customWidth="1"/>
    <col min="12031" max="12031" width="10" style="66" customWidth="1"/>
    <col min="12032" max="12034" width="9" style="66" customWidth="1"/>
    <col min="12035" max="12035" width="10.875" style="66" customWidth="1"/>
    <col min="12036" max="12036" width="8.625" style="66" customWidth="1"/>
    <col min="12037" max="12037" width="12.625" style="66" customWidth="1"/>
    <col min="12038" max="12038" width="9" style="66" customWidth="1"/>
    <col min="12039" max="12039" width="11.125" style="66" customWidth="1"/>
    <col min="12040" max="12040" width="14.625" style="66" customWidth="1"/>
    <col min="12041" max="12284" width="9" style="66"/>
    <col min="12285" max="12286" width="9" style="66" customWidth="1"/>
    <col min="12287" max="12287" width="10" style="66" customWidth="1"/>
    <col min="12288" max="12290" width="9" style="66" customWidth="1"/>
    <col min="12291" max="12291" width="10.875" style="66" customWidth="1"/>
    <col min="12292" max="12292" width="8.625" style="66" customWidth="1"/>
    <col min="12293" max="12293" width="12.625" style="66" customWidth="1"/>
    <col min="12294" max="12294" width="9" style="66" customWidth="1"/>
    <col min="12295" max="12295" width="11.125" style="66" customWidth="1"/>
    <col min="12296" max="12296" width="14.625" style="66" customWidth="1"/>
    <col min="12297" max="12540" width="9" style="66"/>
    <col min="12541" max="12542" width="9" style="66" customWidth="1"/>
    <col min="12543" max="12543" width="10" style="66" customWidth="1"/>
    <col min="12544" max="12546" width="9" style="66" customWidth="1"/>
    <col min="12547" max="12547" width="10.875" style="66" customWidth="1"/>
    <col min="12548" max="12548" width="8.625" style="66" customWidth="1"/>
    <col min="12549" max="12549" width="12.625" style="66" customWidth="1"/>
    <col min="12550" max="12550" width="9" style="66" customWidth="1"/>
    <col min="12551" max="12551" width="11.125" style="66" customWidth="1"/>
    <col min="12552" max="12552" width="14.625" style="66" customWidth="1"/>
    <col min="12553" max="12796" width="9" style="66"/>
    <col min="12797" max="12798" width="9" style="66" customWidth="1"/>
    <col min="12799" max="12799" width="10" style="66" customWidth="1"/>
    <col min="12800" max="12802" width="9" style="66" customWidth="1"/>
    <col min="12803" max="12803" width="10.875" style="66" customWidth="1"/>
    <col min="12804" max="12804" width="8.625" style="66" customWidth="1"/>
    <col min="12805" max="12805" width="12.625" style="66" customWidth="1"/>
    <col min="12806" max="12806" width="9" style="66" customWidth="1"/>
    <col min="12807" max="12807" width="11.125" style="66" customWidth="1"/>
    <col min="12808" max="12808" width="14.625" style="66" customWidth="1"/>
    <col min="12809" max="13052" width="9" style="66"/>
    <col min="13053" max="13054" width="9" style="66" customWidth="1"/>
    <col min="13055" max="13055" width="10" style="66" customWidth="1"/>
    <col min="13056" max="13058" width="9" style="66" customWidth="1"/>
    <col min="13059" max="13059" width="10.875" style="66" customWidth="1"/>
    <col min="13060" max="13060" width="8.625" style="66" customWidth="1"/>
    <col min="13061" max="13061" width="12.625" style="66" customWidth="1"/>
    <col min="13062" max="13062" width="9" style="66" customWidth="1"/>
    <col min="13063" max="13063" width="11.125" style="66" customWidth="1"/>
    <col min="13064" max="13064" width="14.625" style="66" customWidth="1"/>
    <col min="13065" max="13308" width="9" style="66"/>
    <col min="13309" max="13310" width="9" style="66" customWidth="1"/>
    <col min="13311" max="13311" width="10" style="66" customWidth="1"/>
    <col min="13312" max="13314" width="9" style="66" customWidth="1"/>
    <col min="13315" max="13315" width="10.875" style="66" customWidth="1"/>
    <col min="13316" max="13316" width="8.625" style="66" customWidth="1"/>
    <col min="13317" max="13317" width="12.625" style="66" customWidth="1"/>
    <col min="13318" max="13318" width="9" style="66" customWidth="1"/>
    <col min="13319" max="13319" width="11.125" style="66" customWidth="1"/>
    <col min="13320" max="13320" width="14.625" style="66" customWidth="1"/>
    <col min="13321" max="13564" width="9" style="66"/>
    <col min="13565" max="13566" width="9" style="66" customWidth="1"/>
    <col min="13567" max="13567" width="10" style="66" customWidth="1"/>
    <col min="13568" max="13570" width="9" style="66" customWidth="1"/>
    <col min="13571" max="13571" width="10.875" style="66" customWidth="1"/>
    <col min="13572" max="13572" width="8.625" style="66" customWidth="1"/>
    <col min="13573" max="13573" width="12.625" style="66" customWidth="1"/>
    <col min="13574" max="13574" width="9" style="66" customWidth="1"/>
    <col min="13575" max="13575" width="11.125" style="66" customWidth="1"/>
    <col min="13576" max="13576" width="14.625" style="66" customWidth="1"/>
    <col min="13577" max="13820" width="9" style="66"/>
    <col min="13821" max="13822" width="9" style="66" customWidth="1"/>
    <col min="13823" max="13823" width="10" style="66" customWidth="1"/>
    <col min="13824" max="13826" width="9" style="66" customWidth="1"/>
    <col min="13827" max="13827" width="10.875" style="66" customWidth="1"/>
    <col min="13828" max="13828" width="8.625" style="66" customWidth="1"/>
    <col min="13829" max="13829" width="12.625" style="66" customWidth="1"/>
    <col min="13830" max="13830" width="9" style="66" customWidth="1"/>
    <col min="13831" max="13831" width="11.125" style="66" customWidth="1"/>
    <col min="13832" max="13832" width="14.625" style="66" customWidth="1"/>
    <col min="13833" max="14076" width="9" style="66"/>
    <col min="14077" max="14078" width="9" style="66" customWidth="1"/>
    <col min="14079" max="14079" width="10" style="66" customWidth="1"/>
    <col min="14080" max="14082" width="9" style="66" customWidth="1"/>
    <col min="14083" max="14083" width="10.875" style="66" customWidth="1"/>
    <col min="14084" max="14084" width="8.625" style="66" customWidth="1"/>
    <col min="14085" max="14085" width="12.625" style="66" customWidth="1"/>
    <col min="14086" max="14086" width="9" style="66" customWidth="1"/>
    <col min="14087" max="14087" width="11.125" style="66" customWidth="1"/>
    <col min="14088" max="14088" width="14.625" style="66" customWidth="1"/>
    <col min="14089" max="14332" width="9" style="66"/>
    <col min="14333" max="14334" width="9" style="66" customWidth="1"/>
    <col min="14335" max="14335" width="10" style="66" customWidth="1"/>
    <col min="14336" max="14338" width="9" style="66" customWidth="1"/>
    <col min="14339" max="14339" width="10.875" style="66" customWidth="1"/>
    <col min="14340" max="14340" width="8.625" style="66" customWidth="1"/>
    <col min="14341" max="14341" width="12.625" style="66" customWidth="1"/>
    <col min="14342" max="14342" width="9" style="66" customWidth="1"/>
    <col min="14343" max="14343" width="11.125" style="66" customWidth="1"/>
    <col min="14344" max="14344" width="14.625" style="66" customWidth="1"/>
    <col min="14345" max="14588" width="9" style="66"/>
    <col min="14589" max="14590" width="9" style="66" customWidth="1"/>
    <col min="14591" max="14591" width="10" style="66" customWidth="1"/>
    <col min="14592" max="14594" width="9" style="66" customWidth="1"/>
    <col min="14595" max="14595" width="10.875" style="66" customWidth="1"/>
    <col min="14596" max="14596" width="8.625" style="66" customWidth="1"/>
    <col min="14597" max="14597" width="12.625" style="66" customWidth="1"/>
    <col min="14598" max="14598" width="9" style="66" customWidth="1"/>
    <col min="14599" max="14599" width="11.125" style="66" customWidth="1"/>
    <col min="14600" max="14600" width="14.625" style="66" customWidth="1"/>
    <col min="14601" max="14844" width="9" style="66"/>
    <col min="14845" max="14846" width="9" style="66" customWidth="1"/>
    <col min="14847" max="14847" width="10" style="66" customWidth="1"/>
    <col min="14848" max="14850" width="9" style="66" customWidth="1"/>
    <col min="14851" max="14851" width="10.875" style="66" customWidth="1"/>
    <col min="14852" max="14852" width="8.625" style="66" customWidth="1"/>
    <col min="14853" max="14853" width="12.625" style="66" customWidth="1"/>
    <col min="14854" max="14854" width="9" style="66" customWidth="1"/>
    <col min="14855" max="14855" width="11.125" style="66" customWidth="1"/>
    <col min="14856" max="14856" width="14.625" style="66" customWidth="1"/>
    <col min="14857" max="15100" width="9" style="66"/>
    <col min="15101" max="15102" width="9" style="66" customWidth="1"/>
    <col min="15103" max="15103" width="10" style="66" customWidth="1"/>
    <col min="15104" max="15106" width="9" style="66" customWidth="1"/>
    <col min="15107" max="15107" width="10.875" style="66" customWidth="1"/>
    <col min="15108" max="15108" width="8.625" style="66" customWidth="1"/>
    <col min="15109" max="15109" width="12.625" style="66" customWidth="1"/>
    <col min="15110" max="15110" width="9" style="66" customWidth="1"/>
    <col min="15111" max="15111" width="11.125" style="66" customWidth="1"/>
    <col min="15112" max="15112" width="14.625" style="66" customWidth="1"/>
    <col min="15113" max="15356" width="9" style="66"/>
    <col min="15357" max="15358" width="9" style="66" customWidth="1"/>
    <col min="15359" max="15359" width="10" style="66" customWidth="1"/>
    <col min="15360" max="15362" width="9" style="66" customWidth="1"/>
    <col min="15363" max="15363" width="10.875" style="66" customWidth="1"/>
    <col min="15364" max="15364" width="8.625" style="66" customWidth="1"/>
    <col min="15365" max="15365" width="12.625" style="66" customWidth="1"/>
    <col min="15366" max="15366" width="9" style="66" customWidth="1"/>
    <col min="15367" max="15367" width="11.125" style="66" customWidth="1"/>
    <col min="15368" max="15368" width="14.625" style="66" customWidth="1"/>
    <col min="15369" max="15612" width="9" style="66"/>
    <col min="15613" max="15614" width="9" style="66" customWidth="1"/>
    <col min="15615" max="15615" width="10" style="66" customWidth="1"/>
    <col min="15616" max="15618" width="9" style="66" customWidth="1"/>
    <col min="15619" max="15619" width="10.875" style="66" customWidth="1"/>
    <col min="15620" max="15620" width="8.625" style="66" customWidth="1"/>
    <col min="15621" max="15621" width="12.625" style="66" customWidth="1"/>
    <col min="15622" max="15622" width="9" style="66" customWidth="1"/>
    <col min="15623" max="15623" width="11.125" style="66" customWidth="1"/>
    <col min="15624" max="15624" width="14.625" style="66" customWidth="1"/>
    <col min="15625" max="15868" width="9" style="66"/>
    <col min="15869" max="15870" width="9" style="66" customWidth="1"/>
    <col min="15871" max="15871" width="10" style="66" customWidth="1"/>
    <col min="15872" max="15874" width="9" style="66" customWidth="1"/>
    <col min="15875" max="15875" width="10.875" style="66" customWidth="1"/>
    <col min="15876" max="15876" width="8.625" style="66" customWidth="1"/>
    <col min="15877" max="15877" width="12.625" style="66" customWidth="1"/>
    <col min="15878" max="15878" width="9" style="66" customWidth="1"/>
    <col min="15879" max="15879" width="11.125" style="66" customWidth="1"/>
    <col min="15880" max="15880" width="14.625" style="66" customWidth="1"/>
    <col min="15881" max="16124" width="9" style="66"/>
    <col min="16125" max="16126" width="9" style="66" customWidth="1"/>
    <col min="16127" max="16127" width="10" style="66" customWidth="1"/>
    <col min="16128" max="16130" width="9" style="66" customWidth="1"/>
    <col min="16131" max="16131" width="10.875" style="66" customWidth="1"/>
    <col min="16132" max="16132" width="8.625" style="66" customWidth="1"/>
    <col min="16133" max="16133" width="12.625" style="66" customWidth="1"/>
    <col min="16134" max="16134" width="9" style="66" customWidth="1"/>
    <col min="16135" max="16135" width="11.125" style="66" customWidth="1"/>
    <col min="16136" max="16136" width="14.625" style="66" customWidth="1"/>
    <col min="16137" max="16384" width="9" style="66"/>
  </cols>
  <sheetData>
    <row r="2" spans="1:8" s="61" customFormat="1" ht="19.5" customHeight="1">
      <c r="A2" s="129" t="s">
        <v>58</v>
      </c>
      <c r="B2" s="129"/>
      <c r="C2" s="129"/>
      <c r="D2" s="129"/>
      <c r="E2" s="129"/>
      <c r="F2" s="129"/>
      <c r="G2" s="129"/>
      <c r="H2" s="129"/>
    </row>
    <row r="3" spans="1:8" s="61" customFormat="1" ht="15.75" customHeight="1">
      <c r="A3" s="130"/>
      <c r="B3" s="130"/>
      <c r="C3" s="130"/>
      <c r="D3" s="130"/>
      <c r="E3" s="130"/>
      <c r="F3" s="130"/>
      <c r="G3" s="130"/>
      <c r="H3" s="130"/>
    </row>
    <row r="4" spans="1:8" s="62" customFormat="1" ht="19.5" customHeight="1">
      <c r="A4" s="150" t="s">
        <v>59</v>
      </c>
      <c r="B4" s="146" t="s">
        <v>33</v>
      </c>
      <c r="C4" s="147" t="s">
        <v>60</v>
      </c>
      <c r="D4" s="147"/>
      <c r="E4" s="147"/>
      <c r="F4" s="147"/>
      <c r="G4" s="147"/>
      <c r="H4" s="146" t="s">
        <v>61</v>
      </c>
    </row>
    <row r="5" spans="1:8" s="62" customFormat="1" ht="24" customHeight="1">
      <c r="A5" s="151"/>
      <c r="B5" s="147"/>
      <c r="C5" s="148" t="s">
        <v>62</v>
      </c>
      <c r="D5" s="148" t="s">
        <v>63</v>
      </c>
      <c r="E5" s="148" t="s">
        <v>64</v>
      </c>
      <c r="F5" s="148" t="s">
        <v>65</v>
      </c>
      <c r="G5" s="148" t="s">
        <v>66</v>
      </c>
      <c r="H5" s="147"/>
    </row>
    <row r="6" spans="1:8" s="62" customFormat="1" ht="21" customHeight="1">
      <c r="A6" s="152"/>
      <c r="B6" s="149">
        <v>1</v>
      </c>
      <c r="C6" s="148">
        <v>2</v>
      </c>
      <c r="D6" s="148">
        <v>3</v>
      </c>
      <c r="E6" s="148">
        <v>4</v>
      </c>
      <c r="F6" s="148">
        <v>5</v>
      </c>
      <c r="G6" s="148" t="s">
        <v>67</v>
      </c>
      <c r="H6" s="149" t="s">
        <v>68</v>
      </c>
    </row>
    <row r="7" spans="1:8" s="62" customFormat="1" ht="19.5" customHeight="1">
      <c r="A7" s="145" t="s">
        <v>129</v>
      </c>
      <c r="B7" s="63">
        <f>递延所得税资产明细表!E5</f>
        <v>575000</v>
      </c>
      <c r="C7" s="64">
        <f>[1]科目余额表!$G$6+[1]科目余额表!$G$7-[1]科目余额表!$H$8</f>
        <v>69700000</v>
      </c>
      <c r="D7" s="64">
        <f>[1]科目余额表!$G$6+[1]科目余额表!$G$7</f>
        <v>72000000</v>
      </c>
      <c r="E7" s="52">
        <f>D7-C7</f>
        <v>2300000</v>
      </c>
      <c r="F7" s="65">
        <v>0.25</v>
      </c>
      <c r="G7" s="52">
        <f>E7*F7</f>
        <v>575000</v>
      </c>
      <c r="H7" s="52">
        <f t="shared" ref="H7:H12" si="0">G7-B7</f>
        <v>0</v>
      </c>
    </row>
    <row r="8" spans="1:8" s="62" customFormat="1" ht="19.5" customHeight="1">
      <c r="A8" s="145" t="s">
        <v>130</v>
      </c>
      <c r="B8" s="63">
        <f>递延所得税资产明细表!E6</f>
        <v>750000</v>
      </c>
      <c r="C8" s="64">
        <f>[1]科目余额表!$G$13-[1]科目余额表!$H$14</f>
        <v>177000000</v>
      </c>
      <c r="D8" s="64">
        <f>[1]科目余额表!$G$13</f>
        <v>180000000</v>
      </c>
      <c r="E8" s="52">
        <f>D8-C8</f>
        <v>3000000</v>
      </c>
      <c r="F8" s="65">
        <v>0.25</v>
      </c>
      <c r="G8" s="52">
        <f>E8*F8</f>
        <v>750000</v>
      </c>
      <c r="H8" s="52">
        <f>G8-B8</f>
        <v>0</v>
      </c>
    </row>
    <row r="9" spans="1:8" s="62" customFormat="1" ht="19.5" customHeight="1">
      <c r="A9" s="145" t="s">
        <v>81</v>
      </c>
      <c r="B9" s="63">
        <f>递延所得税资产明细表!E7</f>
        <v>375000</v>
      </c>
      <c r="C9" s="64"/>
      <c r="D9" s="64"/>
      <c r="E9" s="52">
        <v>1500000</v>
      </c>
      <c r="F9" s="65">
        <v>0.25</v>
      </c>
      <c r="G9" s="52">
        <f>E9*F9</f>
        <v>375000</v>
      </c>
      <c r="H9" s="52">
        <f t="shared" si="0"/>
        <v>0</v>
      </c>
    </row>
    <row r="10" spans="1:8" s="62" customFormat="1" ht="19.5" customHeight="1">
      <c r="A10" s="145"/>
      <c r="B10" s="63"/>
      <c r="C10" s="64"/>
      <c r="D10" s="64"/>
      <c r="E10" s="52">
        <f>C10-D10</f>
        <v>0</v>
      </c>
      <c r="F10" s="65"/>
      <c r="G10" s="52">
        <f>E10*F10</f>
        <v>0</v>
      </c>
      <c r="H10" s="52">
        <f t="shared" si="0"/>
        <v>0</v>
      </c>
    </row>
    <row r="11" spans="1:8" s="62" customFormat="1" ht="19.5" customHeight="1">
      <c r="A11" s="145"/>
      <c r="B11" s="63"/>
      <c r="C11" s="64"/>
      <c r="D11" s="64"/>
      <c r="E11" s="52">
        <f>C11-D11</f>
        <v>0</v>
      </c>
      <c r="F11" s="65"/>
      <c r="G11" s="52">
        <f>E11*F11</f>
        <v>0</v>
      </c>
      <c r="H11" s="52">
        <f t="shared" si="0"/>
        <v>0</v>
      </c>
    </row>
    <row r="12" spans="1:8" s="62" customFormat="1" ht="19.5" customHeight="1">
      <c r="A12" s="145"/>
      <c r="B12" s="63"/>
      <c r="C12" s="64"/>
      <c r="D12" s="64"/>
      <c r="E12" s="52">
        <f>C12-D12</f>
        <v>0</v>
      </c>
      <c r="F12" s="65"/>
      <c r="G12" s="52">
        <f>E12*F12</f>
        <v>0</v>
      </c>
      <c r="H12" s="52">
        <f t="shared" si="0"/>
        <v>0</v>
      </c>
    </row>
    <row r="13" spans="1:8" s="62" customFormat="1" ht="19.5" customHeight="1">
      <c r="A13" s="72" t="s">
        <v>69</v>
      </c>
      <c r="B13" s="52">
        <f>SUM(B7:B12)</f>
        <v>1700000</v>
      </c>
      <c r="C13" s="52">
        <f t="shared" ref="C13:H13" si="1">SUM(C7:C12)</f>
        <v>246700000</v>
      </c>
      <c r="D13" s="52">
        <f t="shared" si="1"/>
        <v>252000000</v>
      </c>
      <c r="E13" s="52">
        <f t="shared" si="1"/>
        <v>6800000</v>
      </c>
      <c r="F13" s="60" t="s">
        <v>70</v>
      </c>
      <c r="G13" s="52">
        <f t="shared" si="1"/>
        <v>1700000</v>
      </c>
      <c r="H13" s="52">
        <f t="shared" si="1"/>
        <v>0</v>
      </c>
    </row>
    <row r="14" spans="1:8" ht="14.25" customHeight="1"/>
    <row r="15" spans="1:8" s="68" customFormat="1" ht="19.5" customHeight="1">
      <c r="A15" s="67" t="s">
        <v>71</v>
      </c>
    </row>
    <row r="16" spans="1:8" s="68" customFormat="1" ht="19.5" customHeight="1">
      <c r="A16" s="69" t="s">
        <v>72</v>
      </c>
    </row>
    <row r="17" spans="1:1" s="68" customFormat="1" ht="19.5" customHeight="1">
      <c r="A17" s="69" t="s">
        <v>73</v>
      </c>
    </row>
    <row r="18" spans="1:1" s="68" customFormat="1" ht="19.5" customHeight="1">
      <c r="A18" s="69" t="s">
        <v>74</v>
      </c>
    </row>
    <row r="19" spans="1:1" ht="19.5" customHeight="1">
      <c r="A19" s="69" t="s">
        <v>75</v>
      </c>
    </row>
  </sheetData>
  <mergeCells count="6">
    <mergeCell ref="A3:H3"/>
    <mergeCell ref="B4:B5"/>
    <mergeCell ref="C4:G4"/>
    <mergeCell ref="H4:H5"/>
    <mergeCell ref="A2:H2"/>
    <mergeCell ref="A4:A6"/>
  </mergeCells>
  <phoneticPr fontId="1" type="noConversion"/>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47"/>
  <sheetViews>
    <sheetView tabSelected="1" topLeftCell="C1" zoomScale="160" zoomScaleNormal="160" workbookViewId="0">
      <selection activeCell="I5" sqref="I5"/>
    </sheetView>
  </sheetViews>
  <sheetFormatPr defaultColWidth="9" defaultRowHeight="12"/>
  <cols>
    <col min="1" max="1" width="2.625" style="71" customWidth="1"/>
    <col min="2" max="2" width="29.875" style="71" customWidth="1"/>
    <col min="3" max="3" width="17.875" style="71" customWidth="1"/>
    <col min="4" max="4" width="18.125" style="71" customWidth="1"/>
    <col min="5" max="6" width="13.625" style="71" customWidth="1"/>
    <col min="7" max="8" width="9" style="71"/>
    <col min="9" max="9" width="10.25" style="71" bestFit="1" customWidth="1"/>
    <col min="10" max="256" width="9" style="71"/>
    <col min="257" max="257" width="2.625" style="71" customWidth="1"/>
    <col min="258" max="258" width="19.5" style="71" customWidth="1"/>
    <col min="259" max="259" width="17.875" style="71" customWidth="1"/>
    <col min="260" max="260" width="18.125" style="71" customWidth="1"/>
    <col min="261" max="262" width="13.625" style="71" customWidth="1"/>
    <col min="263" max="512" width="9" style="71"/>
    <col min="513" max="513" width="2.625" style="71" customWidth="1"/>
    <col min="514" max="514" width="19.5" style="71" customWidth="1"/>
    <col min="515" max="515" width="17.875" style="71" customWidth="1"/>
    <col min="516" max="516" width="18.125" style="71" customWidth="1"/>
    <col min="517" max="518" width="13.625" style="71" customWidth="1"/>
    <col min="519" max="768" width="9" style="71"/>
    <col min="769" max="769" width="2.625" style="71" customWidth="1"/>
    <col min="770" max="770" width="19.5" style="71" customWidth="1"/>
    <col min="771" max="771" width="17.875" style="71" customWidth="1"/>
    <col min="772" max="772" width="18.125" style="71" customWidth="1"/>
    <col min="773" max="774" width="13.625" style="71" customWidth="1"/>
    <col min="775" max="1024" width="9" style="71"/>
    <col min="1025" max="1025" width="2.625" style="71" customWidth="1"/>
    <col min="1026" max="1026" width="19.5" style="71" customWidth="1"/>
    <col min="1027" max="1027" width="17.875" style="71" customWidth="1"/>
    <col min="1028" max="1028" width="18.125" style="71" customWidth="1"/>
    <col min="1029" max="1030" width="13.625" style="71" customWidth="1"/>
    <col min="1031" max="1280" width="9" style="71"/>
    <col min="1281" max="1281" width="2.625" style="71" customWidth="1"/>
    <col min="1282" max="1282" width="19.5" style="71" customWidth="1"/>
    <col min="1283" max="1283" width="17.875" style="71" customWidth="1"/>
    <col min="1284" max="1284" width="18.125" style="71" customWidth="1"/>
    <col min="1285" max="1286" width="13.625" style="71" customWidth="1"/>
    <col min="1287" max="1536" width="9" style="71"/>
    <col min="1537" max="1537" width="2.625" style="71" customWidth="1"/>
    <col min="1538" max="1538" width="19.5" style="71" customWidth="1"/>
    <col min="1539" max="1539" width="17.875" style="71" customWidth="1"/>
    <col min="1540" max="1540" width="18.125" style="71" customWidth="1"/>
    <col min="1541" max="1542" width="13.625" style="71" customWidth="1"/>
    <col min="1543" max="1792" width="9" style="71"/>
    <col min="1793" max="1793" width="2.625" style="71" customWidth="1"/>
    <col min="1794" max="1794" width="19.5" style="71" customWidth="1"/>
    <col min="1795" max="1795" width="17.875" style="71" customWidth="1"/>
    <col min="1796" max="1796" width="18.125" style="71" customWidth="1"/>
    <col min="1797" max="1798" width="13.625" style="71" customWidth="1"/>
    <col min="1799" max="2048" width="9" style="71"/>
    <col min="2049" max="2049" width="2.625" style="71" customWidth="1"/>
    <col min="2050" max="2050" width="19.5" style="71" customWidth="1"/>
    <col min="2051" max="2051" width="17.875" style="71" customWidth="1"/>
    <col min="2052" max="2052" width="18.125" style="71" customWidth="1"/>
    <col min="2053" max="2054" width="13.625" style="71" customWidth="1"/>
    <col min="2055" max="2304" width="9" style="71"/>
    <col min="2305" max="2305" width="2.625" style="71" customWidth="1"/>
    <col min="2306" max="2306" width="19.5" style="71" customWidth="1"/>
    <col min="2307" max="2307" width="17.875" style="71" customWidth="1"/>
    <col min="2308" max="2308" width="18.125" style="71" customWidth="1"/>
    <col min="2309" max="2310" width="13.625" style="71" customWidth="1"/>
    <col min="2311" max="2560" width="9" style="71"/>
    <col min="2561" max="2561" width="2.625" style="71" customWidth="1"/>
    <col min="2562" max="2562" width="19.5" style="71" customWidth="1"/>
    <col min="2563" max="2563" width="17.875" style="71" customWidth="1"/>
    <col min="2564" max="2564" width="18.125" style="71" customWidth="1"/>
    <col min="2565" max="2566" width="13.625" style="71" customWidth="1"/>
    <col min="2567" max="2816" width="9" style="71"/>
    <col min="2817" max="2817" width="2.625" style="71" customWidth="1"/>
    <col min="2818" max="2818" width="19.5" style="71" customWidth="1"/>
    <col min="2819" max="2819" width="17.875" style="71" customWidth="1"/>
    <col min="2820" max="2820" width="18.125" style="71" customWidth="1"/>
    <col min="2821" max="2822" width="13.625" style="71" customWidth="1"/>
    <col min="2823" max="3072" width="9" style="71"/>
    <col min="3073" max="3073" width="2.625" style="71" customWidth="1"/>
    <col min="3074" max="3074" width="19.5" style="71" customWidth="1"/>
    <col min="3075" max="3075" width="17.875" style="71" customWidth="1"/>
    <col min="3076" max="3076" width="18.125" style="71" customWidth="1"/>
    <col min="3077" max="3078" width="13.625" style="71" customWidth="1"/>
    <col min="3079" max="3328" width="9" style="71"/>
    <col min="3329" max="3329" width="2.625" style="71" customWidth="1"/>
    <col min="3330" max="3330" width="19.5" style="71" customWidth="1"/>
    <col min="3331" max="3331" width="17.875" style="71" customWidth="1"/>
    <col min="3332" max="3332" width="18.125" style="71" customWidth="1"/>
    <col min="3333" max="3334" width="13.625" style="71" customWidth="1"/>
    <col min="3335" max="3584" width="9" style="71"/>
    <col min="3585" max="3585" width="2.625" style="71" customWidth="1"/>
    <col min="3586" max="3586" width="19.5" style="71" customWidth="1"/>
    <col min="3587" max="3587" width="17.875" style="71" customWidth="1"/>
    <col min="3588" max="3588" width="18.125" style="71" customWidth="1"/>
    <col min="3589" max="3590" width="13.625" style="71" customWidth="1"/>
    <col min="3591" max="3840" width="9" style="71"/>
    <col min="3841" max="3841" width="2.625" style="71" customWidth="1"/>
    <col min="3842" max="3842" width="19.5" style="71" customWidth="1"/>
    <col min="3843" max="3843" width="17.875" style="71" customWidth="1"/>
    <col min="3844" max="3844" width="18.125" style="71" customWidth="1"/>
    <col min="3845" max="3846" width="13.625" style="71" customWidth="1"/>
    <col min="3847" max="4096" width="9" style="71"/>
    <col min="4097" max="4097" width="2.625" style="71" customWidth="1"/>
    <col min="4098" max="4098" width="19.5" style="71" customWidth="1"/>
    <col min="4099" max="4099" width="17.875" style="71" customWidth="1"/>
    <col min="4100" max="4100" width="18.125" style="71" customWidth="1"/>
    <col min="4101" max="4102" width="13.625" style="71" customWidth="1"/>
    <col min="4103" max="4352" width="9" style="71"/>
    <col min="4353" max="4353" width="2.625" style="71" customWidth="1"/>
    <col min="4354" max="4354" width="19.5" style="71" customWidth="1"/>
    <col min="4355" max="4355" width="17.875" style="71" customWidth="1"/>
    <col min="4356" max="4356" width="18.125" style="71" customWidth="1"/>
    <col min="4357" max="4358" width="13.625" style="71" customWidth="1"/>
    <col min="4359" max="4608" width="9" style="71"/>
    <col min="4609" max="4609" width="2.625" style="71" customWidth="1"/>
    <col min="4610" max="4610" width="19.5" style="71" customWidth="1"/>
    <col min="4611" max="4611" width="17.875" style="71" customWidth="1"/>
    <col min="4612" max="4612" width="18.125" style="71" customWidth="1"/>
    <col min="4613" max="4614" width="13.625" style="71" customWidth="1"/>
    <col min="4615" max="4864" width="9" style="71"/>
    <col min="4865" max="4865" width="2.625" style="71" customWidth="1"/>
    <col min="4866" max="4866" width="19.5" style="71" customWidth="1"/>
    <col min="4867" max="4867" width="17.875" style="71" customWidth="1"/>
    <col min="4868" max="4868" width="18.125" style="71" customWidth="1"/>
    <col min="4869" max="4870" width="13.625" style="71" customWidth="1"/>
    <col min="4871" max="5120" width="9" style="71"/>
    <col min="5121" max="5121" width="2.625" style="71" customWidth="1"/>
    <col min="5122" max="5122" width="19.5" style="71" customWidth="1"/>
    <col min="5123" max="5123" width="17.875" style="71" customWidth="1"/>
    <col min="5124" max="5124" width="18.125" style="71" customWidth="1"/>
    <col min="5125" max="5126" width="13.625" style="71" customWidth="1"/>
    <col min="5127" max="5376" width="9" style="71"/>
    <col min="5377" max="5377" width="2.625" style="71" customWidth="1"/>
    <col min="5378" max="5378" width="19.5" style="71" customWidth="1"/>
    <col min="5379" max="5379" width="17.875" style="71" customWidth="1"/>
    <col min="5380" max="5380" width="18.125" style="71" customWidth="1"/>
    <col min="5381" max="5382" width="13.625" style="71" customWidth="1"/>
    <col min="5383" max="5632" width="9" style="71"/>
    <col min="5633" max="5633" width="2.625" style="71" customWidth="1"/>
    <col min="5634" max="5634" width="19.5" style="71" customWidth="1"/>
    <col min="5635" max="5635" width="17.875" style="71" customWidth="1"/>
    <col min="5636" max="5636" width="18.125" style="71" customWidth="1"/>
    <col min="5637" max="5638" width="13.625" style="71" customWidth="1"/>
    <col min="5639" max="5888" width="9" style="71"/>
    <col min="5889" max="5889" width="2.625" style="71" customWidth="1"/>
    <col min="5890" max="5890" width="19.5" style="71" customWidth="1"/>
    <col min="5891" max="5891" width="17.875" style="71" customWidth="1"/>
    <col min="5892" max="5892" width="18.125" style="71" customWidth="1"/>
    <col min="5893" max="5894" width="13.625" style="71" customWidth="1"/>
    <col min="5895" max="6144" width="9" style="71"/>
    <col min="6145" max="6145" width="2.625" style="71" customWidth="1"/>
    <col min="6146" max="6146" width="19.5" style="71" customWidth="1"/>
    <col min="6147" max="6147" width="17.875" style="71" customWidth="1"/>
    <col min="6148" max="6148" width="18.125" style="71" customWidth="1"/>
    <col min="6149" max="6150" width="13.625" style="71" customWidth="1"/>
    <col min="6151" max="6400" width="9" style="71"/>
    <col min="6401" max="6401" width="2.625" style="71" customWidth="1"/>
    <col min="6402" max="6402" width="19.5" style="71" customWidth="1"/>
    <col min="6403" max="6403" width="17.875" style="71" customWidth="1"/>
    <col min="6404" max="6404" width="18.125" style="71" customWidth="1"/>
    <col min="6405" max="6406" width="13.625" style="71" customWidth="1"/>
    <col min="6407" max="6656" width="9" style="71"/>
    <col min="6657" max="6657" width="2.625" style="71" customWidth="1"/>
    <col min="6658" max="6658" width="19.5" style="71" customWidth="1"/>
    <col min="6659" max="6659" width="17.875" style="71" customWidth="1"/>
    <col min="6660" max="6660" width="18.125" style="71" customWidth="1"/>
    <col min="6661" max="6662" width="13.625" style="71" customWidth="1"/>
    <col min="6663" max="6912" width="9" style="71"/>
    <col min="6913" max="6913" width="2.625" style="71" customWidth="1"/>
    <col min="6914" max="6914" width="19.5" style="71" customWidth="1"/>
    <col min="6915" max="6915" width="17.875" style="71" customWidth="1"/>
    <col min="6916" max="6916" width="18.125" style="71" customWidth="1"/>
    <col min="6917" max="6918" width="13.625" style="71" customWidth="1"/>
    <col min="6919" max="7168" width="9" style="71"/>
    <col min="7169" max="7169" width="2.625" style="71" customWidth="1"/>
    <col min="7170" max="7170" width="19.5" style="71" customWidth="1"/>
    <col min="7171" max="7171" width="17.875" style="71" customWidth="1"/>
    <col min="7172" max="7172" width="18.125" style="71" customWidth="1"/>
    <col min="7173" max="7174" width="13.625" style="71" customWidth="1"/>
    <col min="7175" max="7424" width="9" style="71"/>
    <col min="7425" max="7425" width="2.625" style="71" customWidth="1"/>
    <col min="7426" max="7426" width="19.5" style="71" customWidth="1"/>
    <col min="7427" max="7427" width="17.875" style="71" customWidth="1"/>
    <col min="7428" max="7428" width="18.125" style="71" customWidth="1"/>
    <col min="7429" max="7430" width="13.625" style="71" customWidth="1"/>
    <col min="7431" max="7680" width="9" style="71"/>
    <col min="7681" max="7681" width="2.625" style="71" customWidth="1"/>
    <col min="7682" max="7682" width="19.5" style="71" customWidth="1"/>
    <col min="7683" max="7683" width="17.875" style="71" customWidth="1"/>
    <col min="7684" max="7684" width="18.125" style="71" customWidth="1"/>
    <col min="7685" max="7686" width="13.625" style="71" customWidth="1"/>
    <col min="7687" max="7936" width="9" style="71"/>
    <col min="7937" max="7937" width="2.625" style="71" customWidth="1"/>
    <col min="7938" max="7938" width="19.5" style="71" customWidth="1"/>
    <col min="7939" max="7939" width="17.875" style="71" customWidth="1"/>
    <col min="7940" max="7940" width="18.125" style="71" customWidth="1"/>
    <col min="7941" max="7942" width="13.625" style="71" customWidth="1"/>
    <col min="7943" max="8192" width="9" style="71"/>
    <col min="8193" max="8193" width="2.625" style="71" customWidth="1"/>
    <col min="8194" max="8194" width="19.5" style="71" customWidth="1"/>
    <col min="8195" max="8195" width="17.875" style="71" customWidth="1"/>
    <col min="8196" max="8196" width="18.125" style="71" customWidth="1"/>
    <col min="8197" max="8198" width="13.625" style="71" customWidth="1"/>
    <col min="8199" max="8448" width="9" style="71"/>
    <col min="8449" max="8449" width="2.625" style="71" customWidth="1"/>
    <col min="8450" max="8450" width="19.5" style="71" customWidth="1"/>
    <col min="8451" max="8451" width="17.875" style="71" customWidth="1"/>
    <col min="8452" max="8452" width="18.125" style="71" customWidth="1"/>
    <col min="8453" max="8454" width="13.625" style="71" customWidth="1"/>
    <col min="8455" max="8704" width="9" style="71"/>
    <col min="8705" max="8705" width="2.625" style="71" customWidth="1"/>
    <col min="8706" max="8706" width="19.5" style="71" customWidth="1"/>
    <col min="8707" max="8707" width="17.875" style="71" customWidth="1"/>
    <col min="8708" max="8708" width="18.125" style="71" customWidth="1"/>
    <col min="8709" max="8710" width="13.625" style="71" customWidth="1"/>
    <col min="8711" max="8960" width="9" style="71"/>
    <col min="8961" max="8961" width="2.625" style="71" customWidth="1"/>
    <col min="8962" max="8962" width="19.5" style="71" customWidth="1"/>
    <col min="8963" max="8963" width="17.875" style="71" customWidth="1"/>
    <col min="8964" max="8964" width="18.125" style="71" customWidth="1"/>
    <col min="8965" max="8966" width="13.625" style="71" customWidth="1"/>
    <col min="8967" max="9216" width="9" style="71"/>
    <col min="9217" max="9217" width="2.625" style="71" customWidth="1"/>
    <col min="9218" max="9218" width="19.5" style="71" customWidth="1"/>
    <col min="9219" max="9219" width="17.875" style="71" customWidth="1"/>
    <col min="9220" max="9220" width="18.125" style="71" customWidth="1"/>
    <col min="9221" max="9222" width="13.625" style="71" customWidth="1"/>
    <col min="9223" max="9472" width="9" style="71"/>
    <col min="9473" max="9473" width="2.625" style="71" customWidth="1"/>
    <col min="9474" max="9474" width="19.5" style="71" customWidth="1"/>
    <col min="9475" max="9475" width="17.875" style="71" customWidth="1"/>
    <col min="9476" max="9476" width="18.125" style="71" customWidth="1"/>
    <col min="9477" max="9478" width="13.625" style="71" customWidth="1"/>
    <col min="9479" max="9728" width="9" style="71"/>
    <col min="9729" max="9729" width="2.625" style="71" customWidth="1"/>
    <col min="9730" max="9730" width="19.5" style="71" customWidth="1"/>
    <col min="9731" max="9731" width="17.875" style="71" customWidth="1"/>
    <col min="9732" max="9732" width="18.125" style="71" customWidth="1"/>
    <col min="9733" max="9734" width="13.625" style="71" customWidth="1"/>
    <col min="9735" max="9984" width="9" style="71"/>
    <col min="9985" max="9985" width="2.625" style="71" customWidth="1"/>
    <col min="9986" max="9986" width="19.5" style="71" customWidth="1"/>
    <col min="9987" max="9987" width="17.875" style="71" customWidth="1"/>
    <col min="9988" max="9988" width="18.125" style="71" customWidth="1"/>
    <col min="9989" max="9990" width="13.625" style="71" customWidth="1"/>
    <col min="9991" max="10240" width="9" style="71"/>
    <col min="10241" max="10241" width="2.625" style="71" customWidth="1"/>
    <col min="10242" max="10242" width="19.5" style="71" customWidth="1"/>
    <col min="10243" max="10243" width="17.875" style="71" customWidth="1"/>
    <col min="10244" max="10244" width="18.125" style="71" customWidth="1"/>
    <col min="10245" max="10246" width="13.625" style="71" customWidth="1"/>
    <col min="10247" max="10496" width="9" style="71"/>
    <col min="10497" max="10497" width="2.625" style="71" customWidth="1"/>
    <col min="10498" max="10498" width="19.5" style="71" customWidth="1"/>
    <col min="10499" max="10499" width="17.875" style="71" customWidth="1"/>
    <col min="10500" max="10500" width="18.125" style="71" customWidth="1"/>
    <col min="10501" max="10502" width="13.625" style="71" customWidth="1"/>
    <col min="10503" max="10752" width="9" style="71"/>
    <col min="10753" max="10753" width="2.625" style="71" customWidth="1"/>
    <col min="10754" max="10754" width="19.5" style="71" customWidth="1"/>
    <col min="10755" max="10755" width="17.875" style="71" customWidth="1"/>
    <col min="10756" max="10756" width="18.125" style="71" customWidth="1"/>
    <col min="10757" max="10758" width="13.625" style="71" customWidth="1"/>
    <col min="10759" max="11008" width="9" style="71"/>
    <col min="11009" max="11009" width="2.625" style="71" customWidth="1"/>
    <col min="11010" max="11010" width="19.5" style="71" customWidth="1"/>
    <col min="11011" max="11011" width="17.875" style="71" customWidth="1"/>
    <col min="11012" max="11012" width="18.125" style="71" customWidth="1"/>
    <col min="11013" max="11014" width="13.625" style="71" customWidth="1"/>
    <col min="11015" max="11264" width="9" style="71"/>
    <col min="11265" max="11265" width="2.625" style="71" customWidth="1"/>
    <col min="11266" max="11266" width="19.5" style="71" customWidth="1"/>
    <col min="11267" max="11267" width="17.875" style="71" customWidth="1"/>
    <col min="11268" max="11268" width="18.125" style="71" customWidth="1"/>
    <col min="11269" max="11270" width="13.625" style="71" customWidth="1"/>
    <col min="11271" max="11520" width="9" style="71"/>
    <col min="11521" max="11521" width="2.625" style="71" customWidth="1"/>
    <col min="11522" max="11522" width="19.5" style="71" customWidth="1"/>
    <col min="11523" max="11523" width="17.875" style="71" customWidth="1"/>
    <col min="11524" max="11524" width="18.125" style="71" customWidth="1"/>
    <col min="11525" max="11526" width="13.625" style="71" customWidth="1"/>
    <col min="11527" max="11776" width="9" style="71"/>
    <col min="11777" max="11777" width="2.625" style="71" customWidth="1"/>
    <col min="11778" max="11778" width="19.5" style="71" customWidth="1"/>
    <col min="11779" max="11779" width="17.875" style="71" customWidth="1"/>
    <col min="11780" max="11780" width="18.125" style="71" customWidth="1"/>
    <col min="11781" max="11782" width="13.625" style="71" customWidth="1"/>
    <col min="11783" max="12032" width="9" style="71"/>
    <col min="12033" max="12033" width="2.625" style="71" customWidth="1"/>
    <col min="12034" max="12034" width="19.5" style="71" customWidth="1"/>
    <col min="12035" max="12035" width="17.875" style="71" customWidth="1"/>
    <col min="12036" max="12036" width="18.125" style="71" customWidth="1"/>
    <col min="12037" max="12038" width="13.625" style="71" customWidth="1"/>
    <col min="12039" max="12288" width="9" style="71"/>
    <col min="12289" max="12289" width="2.625" style="71" customWidth="1"/>
    <col min="12290" max="12290" width="19.5" style="71" customWidth="1"/>
    <col min="12291" max="12291" width="17.875" style="71" customWidth="1"/>
    <col min="12292" max="12292" width="18.125" style="71" customWidth="1"/>
    <col min="12293" max="12294" width="13.625" style="71" customWidth="1"/>
    <col min="12295" max="12544" width="9" style="71"/>
    <col min="12545" max="12545" width="2.625" style="71" customWidth="1"/>
    <col min="12546" max="12546" width="19.5" style="71" customWidth="1"/>
    <col min="12547" max="12547" width="17.875" style="71" customWidth="1"/>
    <col min="12548" max="12548" width="18.125" style="71" customWidth="1"/>
    <col min="12549" max="12550" width="13.625" style="71" customWidth="1"/>
    <col min="12551" max="12800" width="9" style="71"/>
    <col min="12801" max="12801" width="2.625" style="71" customWidth="1"/>
    <col min="12802" max="12802" width="19.5" style="71" customWidth="1"/>
    <col min="12803" max="12803" width="17.875" style="71" customWidth="1"/>
    <col min="12804" max="12804" width="18.125" style="71" customWidth="1"/>
    <col min="12805" max="12806" width="13.625" style="71" customWidth="1"/>
    <col min="12807" max="13056" width="9" style="71"/>
    <col min="13057" max="13057" width="2.625" style="71" customWidth="1"/>
    <col min="13058" max="13058" width="19.5" style="71" customWidth="1"/>
    <col min="13059" max="13059" width="17.875" style="71" customWidth="1"/>
    <col min="13060" max="13060" width="18.125" style="71" customWidth="1"/>
    <col min="13061" max="13062" width="13.625" style="71" customWidth="1"/>
    <col min="13063" max="13312" width="9" style="71"/>
    <col min="13313" max="13313" width="2.625" style="71" customWidth="1"/>
    <col min="13314" max="13314" width="19.5" style="71" customWidth="1"/>
    <col min="13315" max="13315" width="17.875" style="71" customWidth="1"/>
    <col min="13316" max="13316" width="18.125" style="71" customWidth="1"/>
    <col min="13317" max="13318" width="13.625" style="71" customWidth="1"/>
    <col min="13319" max="13568" width="9" style="71"/>
    <col min="13569" max="13569" width="2.625" style="71" customWidth="1"/>
    <col min="13570" max="13570" width="19.5" style="71" customWidth="1"/>
    <col min="13571" max="13571" width="17.875" style="71" customWidth="1"/>
    <col min="13572" max="13572" width="18.125" style="71" customWidth="1"/>
    <col min="13573" max="13574" width="13.625" style="71" customWidth="1"/>
    <col min="13575" max="13824" width="9" style="71"/>
    <col min="13825" max="13825" width="2.625" style="71" customWidth="1"/>
    <col min="13826" max="13826" width="19.5" style="71" customWidth="1"/>
    <col min="13827" max="13827" width="17.875" style="71" customWidth="1"/>
    <col min="13828" max="13828" width="18.125" style="71" customWidth="1"/>
    <col min="13829" max="13830" width="13.625" style="71" customWidth="1"/>
    <col min="13831" max="14080" width="9" style="71"/>
    <col min="14081" max="14081" width="2.625" style="71" customWidth="1"/>
    <col min="14082" max="14082" width="19.5" style="71" customWidth="1"/>
    <col min="14083" max="14083" width="17.875" style="71" customWidth="1"/>
    <col min="14084" max="14084" width="18.125" style="71" customWidth="1"/>
    <col min="14085" max="14086" width="13.625" style="71" customWidth="1"/>
    <col min="14087" max="14336" width="9" style="71"/>
    <col min="14337" max="14337" width="2.625" style="71" customWidth="1"/>
    <col min="14338" max="14338" width="19.5" style="71" customWidth="1"/>
    <col min="14339" max="14339" width="17.875" style="71" customWidth="1"/>
    <col min="14340" max="14340" width="18.125" style="71" customWidth="1"/>
    <col min="14341" max="14342" width="13.625" style="71" customWidth="1"/>
    <col min="14343" max="14592" width="9" style="71"/>
    <col min="14593" max="14593" width="2.625" style="71" customWidth="1"/>
    <col min="14594" max="14594" width="19.5" style="71" customWidth="1"/>
    <col min="14595" max="14595" width="17.875" style="71" customWidth="1"/>
    <col min="14596" max="14596" width="18.125" style="71" customWidth="1"/>
    <col min="14597" max="14598" width="13.625" style="71" customWidth="1"/>
    <col min="14599" max="14848" width="9" style="71"/>
    <col min="14849" max="14849" width="2.625" style="71" customWidth="1"/>
    <col min="14850" max="14850" width="19.5" style="71" customWidth="1"/>
    <col min="14851" max="14851" width="17.875" style="71" customWidth="1"/>
    <col min="14852" max="14852" width="18.125" style="71" customWidth="1"/>
    <col min="14853" max="14854" width="13.625" style="71" customWidth="1"/>
    <col min="14855" max="15104" width="9" style="71"/>
    <col min="15105" max="15105" width="2.625" style="71" customWidth="1"/>
    <col min="15106" max="15106" width="19.5" style="71" customWidth="1"/>
    <col min="15107" max="15107" width="17.875" style="71" customWidth="1"/>
    <col min="15108" max="15108" width="18.125" style="71" customWidth="1"/>
    <col min="15109" max="15110" width="13.625" style="71" customWidth="1"/>
    <col min="15111" max="15360" width="9" style="71"/>
    <col min="15361" max="15361" width="2.625" style="71" customWidth="1"/>
    <col min="15362" max="15362" width="19.5" style="71" customWidth="1"/>
    <col min="15363" max="15363" width="17.875" style="71" customWidth="1"/>
    <col min="15364" max="15364" width="18.125" style="71" customWidth="1"/>
    <col min="15365" max="15366" width="13.625" style="71" customWidth="1"/>
    <col min="15367" max="15616" width="9" style="71"/>
    <col min="15617" max="15617" width="2.625" style="71" customWidth="1"/>
    <col min="15618" max="15618" width="19.5" style="71" customWidth="1"/>
    <col min="15619" max="15619" width="17.875" style="71" customWidth="1"/>
    <col min="15620" max="15620" width="18.125" style="71" customWidth="1"/>
    <col min="15621" max="15622" width="13.625" style="71" customWidth="1"/>
    <col min="15623" max="15872" width="9" style="71"/>
    <col min="15873" max="15873" width="2.625" style="71" customWidth="1"/>
    <col min="15874" max="15874" width="19.5" style="71" customWidth="1"/>
    <col min="15875" max="15875" width="17.875" style="71" customWidth="1"/>
    <col min="15876" max="15876" width="18.125" style="71" customWidth="1"/>
    <col min="15877" max="15878" width="13.625" style="71" customWidth="1"/>
    <col min="15879" max="16128" width="9" style="71"/>
    <col min="16129" max="16129" width="2.625" style="71" customWidth="1"/>
    <col min="16130" max="16130" width="19.5" style="71" customWidth="1"/>
    <col min="16131" max="16131" width="17.875" style="71" customWidth="1"/>
    <col min="16132" max="16132" width="18.125" style="71" customWidth="1"/>
    <col min="16133" max="16134" width="13.625" style="71" customWidth="1"/>
    <col min="16135" max="16384" width="9" style="71"/>
  </cols>
  <sheetData>
    <row r="1" spans="2:9" ht="19.5" customHeight="1">
      <c r="B1" s="70" t="s">
        <v>76</v>
      </c>
    </row>
    <row r="2" spans="2:9" ht="18" customHeight="1"/>
    <row r="3" spans="2:9" ht="18" customHeight="1" thickBot="1">
      <c r="B3" s="91" t="s">
        <v>103</v>
      </c>
      <c r="C3"/>
      <c r="D3"/>
      <c r="E3"/>
      <c r="F3"/>
    </row>
    <row r="4" spans="2:9" ht="18" customHeight="1" thickBot="1">
      <c r="B4" s="133" t="s">
        <v>89</v>
      </c>
      <c r="C4" s="131" t="s">
        <v>77</v>
      </c>
      <c r="D4" s="136"/>
      <c r="E4" s="131" t="s">
        <v>90</v>
      </c>
      <c r="F4" s="132"/>
    </row>
    <row r="5" spans="2:9" ht="18" customHeight="1">
      <c r="B5" s="134"/>
      <c r="C5" s="76" t="s">
        <v>91</v>
      </c>
      <c r="D5" s="76" t="s">
        <v>93</v>
      </c>
      <c r="E5" s="76" t="s">
        <v>91</v>
      </c>
      <c r="F5" s="74" t="s">
        <v>93</v>
      </c>
    </row>
    <row r="6" spans="2:9" ht="18" customHeight="1" thickBot="1">
      <c r="B6" s="135"/>
      <c r="C6" s="77" t="s">
        <v>92</v>
      </c>
      <c r="D6" s="77" t="s">
        <v>94</v>
      </c>
      <c r="E6" s="77" t="s">
        <v>92</v>
      </c>
      <c r="F6" s="78" t="s">
        <v>94</v>
      </c>
    </row>
    <row r="7" spans="2:9" ht="18" customHeight="1" thickBot="1">
      <c r="B7" s="79" t="s">
        <v>79</v>
      </c>
      <c r="C7" s="153">
        <f>D7/25%</f>
        <v>5300000</v>
      </c>
      <c r="D7" s="153">
        <f>递延所得税资产审定表!G6+递延所得税资产审定表!G7</f>
        <v>1325000</v>
      </c>
      <c r="E7" s="80"/>
      <c r="F7" s="81"/>
    </row>
    <row r="8" spans="2:9" ht="18" customHeight="1" thickBot="1">
      <c r="B8" s="79" t="s">
        <v>80</v>
      </c>
      <c r="C8" s="153">
        <f t="shared" ref="C8:C9" si="0">D8/25%</f>
        <v>0</v>
      </c>
      <c r="D8" s="80"/>
      <c r="E8" s="80"/>
      <c r="F8" s="81"/>
      <c r="I8" s="156"/>
    </row>
    <row r="9" spans="2:9" ht="18" customHeight="1" thickBot="1">
      <c r="B9" s="79" t="s">
        <v>81</v>
      </c>
      <c r="C9" s="153">
        <f t="shared" si="0"/>
        <v>1500000</v>
      </c>
      <c r="D9" s="153">
        <f>递延所得税资产审定表!G8</f>
        <v>375000</v>
      </c>
      <c r="E9" s="80"/>
      <c r="F9" s="81"/>
    </row>
    <row r="10" spans="2:9" ht="18" customHeight="1" thickBot="1">
      <c r="B10" s="79" t="s">
        <v>83</v>
      </c>
      <c r="C10" s="80"/>
      <c r="D10" s="80"/>
      <c r="E10" s="80"/>
      <c r="F10" s="81"/>
    </row>
    <row r="11" spans="2:9" ht="18" customHeight="1" thickBot="1">
      <c r="B11" s="79" t="s">
        <v>95</v>
      </c>
      <c r="C11" s="153">
        <f>SUM(C7:C10)</f>
        <v>6800000</v>
      </c>
      <c r="D11" s="153">
        <f>SUM(D7:D10)</f>
        <v>1700000</v>
      </c>
      <c r="E11" s="80"/>
      <c r="F11" s="81"/>
    </row>
    <row r="12" spans="2:9" ht="18" customHeight="1">
      <c r="B12"/>
      <c r="C12"/>
      <c r="D12" s="154">
        <f>D11-递延所得税资产审定表!G11</f>
        <v>0</v>
      </c>
      <c r="E12"/>
      <c r="F12"/>
    </row>
    <row r="13" spans="2:9" ht="18" customHeight="1" thickBot="1">
      <c r="B13" s="91" t="s">
        <v>104</v>
      </c>
      <c r="C13"/>
      <c r="D13"/>
      <c r="E13"/>
      <c r="F13"/>
    </row>
    <row r="14" spans="2:9" ht="18" customHeight="1" thickBot="1">
      <c r="B14" s="133" t="s">
        <v>89</v>
      </c>
      <c r="C14" s="131" t="s">
        <v>77</v>
      </c>
      <c r="D14" s="136"/>
      <c r="E14" s="131" t="s">
        <v>90</v>
      </c>
      <c r="F14" s="132"/>
    </row>
    <row r="15" spans="2:9" ht="18" customHeight="1">
      <c r="B15" s="134"/>
      <c r="C15" s="76" t="s">
        <v>96</v>
      </c>
      <c r="D15" s="76" t="s">
        <v>93</v>
      </c>
      <c r="E15" s="76" t="s">
        <v>96</v>
      </c>
      <c r="F15" s="74" t="s">
        <v>93</v>
      </c>
    </row>
    <row r="16" spans="2:9" ht="18" customHeight="1" thickBot="1">
      <c r="B16" s="135"/>
      <c r="C16" s="77" t="s">
        <v>92</v>
      </c>
      <c r="D16" s="77" t="s">
        <v>97</v>
      </c>
      <c r="E16" s="77" t="s">
        <v>92</v>
      </c>
      <c r="F16" s="78" t="s">
        <v>97</v>
      </c>
    </row>
    <row r="17" spans="2:6" ht="18" customHeight="1" thickBot="1">
      <c r="B17" s="79" t="s">
        <v>109</v>
      </c>
      <c r="C17" s="80"/>
      <c r="D17" s="80"/>
      <c r="E17" s="80"/>
      <c r="F17" s="81"/>
    </row>
    <row r="18" spans="2:6" ht="18" customHeight="1" thickBot="1">
      <c r="B18" s="79" t="s">
        <v>110</v>
      </c>
      <c r="C18" s="80" t="s">
        <v>98</v>
      </c>
      <c r="D18" s="80" t="s">
        <v>98</v>
      </c>
      <c r="E18" s="80"/>
      <c r="F18" s="81"/>
    </row>
    <row r="19" spans="2:6" ht="18" customHeight="1" thickBot="1">
      <c r="B19" s="79" t="s">
        <v>111</v>
      </c>
      <c r="C19" s="80"/>
      <c r="D19" s="80"/>
      <c r="E19" s="80" t="s">
        <v>98</v>
      </c>
      <c r="F19" s="81" t="s">
        <v>98</v>
      </c>
    </row>
    <row r="20" spans="2:6" ht="18" customHeight="1" thickBot="1">
      <c r="B20" s="79" t="s">
        <v>83</v>
      </c>
      <c r="C20" s="80"/>
      <c r="D20" s="80"/>
      <c r="E20" s="80"/>
      <c r="F20" s="81"/>
    </row>
    <row r="21" spans="2:6" ht="18" customHeight="1" thickBot="1">
      <c r="B21" s="79" t="s">
        <v>95</v>
      </c>
      <c r="C21" s="80"/>
      <c r="D21" s="80"/>
      <c r="E21" s="80"/>
      <c r="F21" s="81"/>
    </row>
    <row r="22" spans="2:6" ht="18" customHeight="1" thickBot="1">
      <c r="B22" s="91" t="s">
        <v>105</v>
      </c>
      <c r="C22"/>
      <c r="D22"/>
      <c r="E22"/>
      <c r="F22"/>
    </row>
    <row r="23" spans="2:6" ht="18" customHeight="1" thickBot="1">
      <c r="B23" s="137" t="s">
        <v>89</v>
      </c>
      <c r="C23" s="139" t="s">
        <v>77</v>
      </c>
      <c r="D23" s="140"/>
      <c r="E23" s="139" t="s">
        <v>90</v>
      </c>
      <c r="F23" s="141"/>
    </row>
    <row r="24" spans="2:6" ht="18" customHeight="1" thickBot="1">
      <c r="B24" s="138"/>
      <c r="C24" s="82" t="s">
        <v>84</v>
      </c>
      <c r="D24" s="82" t="s">
        <v>85</v>
      </c>
      <c r="E24" s="82" t="s">
        <v>84</v>
      </c>
      <c r="F24" s="83" t="s">
        <v>85</v>
      </c>
    </row>
    <row r="25" spans="2:6" ht="18" customHeight="1" thickBot="1">
      <c r="B25" s="84" t="s">
        <v>43</v>
      </c>
      <c r="C25" s="85"/>
      <c r="D25" s="85"/>
      <c r="E25" s="85"/>
      <c r="F25" s="86"/>
    </row>
    <row r="26" spans="2:6" ht="18" customHeight="1" thickBot="1">
      <c r="B26" s="84" t="s">
        <v>82</v>
      </c>
      <c r="C26" s="85"/>
      <c r="D26" s="85"/>
      <c r="E26" s="85"/>
      <c r="F26" s="86"/>
    </row>
    <row r="27" spans="2:6" ht="18" customHeight="1">
      <c r="B27" s="92"/>
      <c r="C27" s="93"/>
      <c r="D27" s="93"/>
      <c r="E27" s="93"/>
      <c r="F27" s="93"/>
    </row>
    <row r="28" spans="2:6" ht="18" customHeight="1" thickBot="1">
      <c r="B28" s="91" t="s">
        <v>106</v>
      </c>
      <c r="C28"/>
      <c r="D28"/>
      <c r="E28"/>
      <c r="F28"/>
    </row>
    <row r="29" spans="2:6" ht="18" customHeight="1" thickBot="1">
      <c r="B29" s="87" t="s">
        <v>89</v>
      </c>
      <c r="C29" s="88" t="s">
        <v>77</v>
      </c>
      <c r="D29" s="75" t="s">
        <v>90</v>
      </c>
      <c r="E29"/>
      <c r="F29"/>
    </row>
    <row r="30" spans="2:6" ht="18" customHeight="1" thickBot="1">
      <c r="B30" s="89" t="s">
        <v>78</v>
      </c>
      <c r="C30" s="80"/>
      <c r="D30" s="81"/>
      <c r="E30"/>
      <c r="F30"/>
    </row>
    <row r="31" spans="2:6" ht="18" customHeight="1" thickBot="1">
      <c r="B31" s="89" t="s">
        <v>81</v>
      </c>
      <c r="C31" s="80"/>
      <c r="D31" s="81"/>
      <c r="E31"/>
      <c r="F31"/>
    </row>
    <row r="32" spans="2:6" ht="18" customHeight="1" thickBot="1">
      <c r="B32" s="89" t="s">
        <v>83</v>
      </c>
      <c r="C32" s="80"/>
      <c r="D32" s="81"/>
      <c r="E32"/>
      <c r="F32"/>
    </row>
    <row r="33" spans="2:6" ht="18" customHeight="1" thickBot="1">
      <c r="B33" s="90" t="s">
        <v>99</v>
      </c>
      <c r="C33" s="80"/>
      <c r="D33" s="81"/>
      <c r="E33"/>
      <c r="F33"/>
    </row>
    <row r="34" spans="2:6" ht="18" customHeight="1">
      <c r="B34"/>
      <c r="C34"/>
      <c r="D34"/>
      <c r="E34"/>
      <c r="F34"/>
    </row>
    <row r="35" spans="2:6" ht="18" customHeight="1">
      <c r="B35" s="91" t="s">
        <v>107</v>
      </c>
      <c r="C35"/>
      <c r="D35"/>
      <c r="E35"/>
      <c r="F35"/>
    </row>
    <row r="36" spans="2:6" ht="18" customHeight="1">
      <c r="B36" s="91" t="s">
        <v>108</v>
      </c>
      <c r="C36"/>
      <c r="D36"/>
      <c r="E36"/>
      <c r="F36"/>
    </row>
    <row r="37" spans="2:6" ht="18" customHeight="1" thickBot="1">
      <c r="B37" s="73"/>
      <c r="C37"/>
      <c r="D37"/>
      <c r="E37"/>
      <c r="F37"/>
    </row>
    <row r="38" spans="2:6" ht="18" customHeight="1" thickBot="1">
      <c r="B38" s="87" t="s">
        <v>100</v>
      </c>
      <c r="C38" s="88" t="s">
        <v>77</v>
      </c>
      <c r="D38" s="88" t="s">
        <v>90</v>
      </c>
      <c r="E38" s="75" t="s">
        <v>86</v>
      </c>
      <c r="F38"/>
    </row>
    <row r="39" spans="2:6" ht="18" customHeight="1" thickBot="1">
      <c r="B39" s="79" t="s">
        <v>120</v>
      </c>
      <c r="C39" s="94">
        <v>0</v>
      </c>
      <c r="D39" s="94"/>
      <c r="E39" s="96"/>
      <c r="F39"/>
    </row>
    <row r="40" spans="2:6" ht="18" customHeight="1" thickBot="1">
      <c r="B40" s="79" t="s">
        <v>112</v>
      </c>
      <c r="C40" s="94"/>
      <c r="D40" s="94"/>
      <c r="E40" s="96"/>
      <c r="F40"/>
    </row>
    <row r="41" spans="2:6" ht="18" customHeight="1" thickBot="1">
      <c r="B41" s="79" t="s">
        <v>114</v>
      </c>
      <c r="C41" s="94"/>
      <c r="D41" s="94"/>
      <c r="E41" s="96"/>
      <c r="F41"/>
    </row>
    <row r="42" spans="2:6" ht="18" customHeight="1" thickBot="1">
      <c r="B42" s="79" t="s">
        <v>116</v>
      </c>
      <c r="C42" s="94"/>
      <c r="D42" s="94"/>
      <c r="E42" s="96"/>
      <c r="F42"/>
    </row>
    <row r="43" spans="2:6" ht="18" customHeight="1" thickBot="1">
      <c r="B43" s="79" t="s">
        <v>118</v>
      </c>
      <c r="C43" s="94"/>
      <c r="D43" s="94"/>
      <c r="E43" s="96"/>
      <c r="F43"/>
    </row>
    <row r="44" spans="2:6" ht="18" customHeight="1" thickBot="1">
      <c r="B44" s="79" t="s">
        <v>119</v>
      </c>
      <c r="C44" s="94"/>
      <c r="D44" s="94"/>
      <c r="E44" s="96"/>
      <c r="F44"/>
    </row>
    <row r="45" spans="2:6" ht="18" customHeight="1" thickBot="1">
      <c r="B45" s="79" t="s">
        <v>99</v>
      </c>
      <c r="C45" s="95">
        <f>SUM(C39:C44)</f>
        <v>0</v>
      </c>
      <c r="D45" s="95">
        <f>SUM(D39:D44)</f>
        <v>0</v>
      </c>
      <c r="E45" s="96"/>
      <c r="F45"/>
    </row>
    <row r="46" spans="2:6" ht="18" customHeight="1">
      <c r="C46" s="155">
        <f>C45-C31</f>
        <v>0</v>
      </c>
    </row>
    <row r="47" spans="2:6" ht="18" customHeight="1"/>
  </sheetData>
  <mergeCells count="9">
    <mergeCell ref="E4:F4"/>
    <mergeCell ref="B14:B16"/>
    <mergeCell ref="C14:D14"/>
    <mergeCell ref="E14:F14"/>
    <mergeCell ref="B23:B24"/>
    <mergeCell ref="C23:D23"/>
    <mergeCell ref="E23:F23"/>
    <mergeCell ref="B4:B6"/>
    <mergeCell ref="C4:D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993FD-FA3B-4E1A-9299-D77EBBBA0490}">
  <dimension ref="A2:C45"/>
  <sheetViews>
    <sheetView topLeftCell="A11" zoomScale="145" zoomScaleNormal="145" workbookViewId="0">
      <selection activeCell="B44" sqref="B44"/>
    </sheetView>
  </sheetViews>
  <sheetFormatPr defaultRowHeight="13.5"/>
  <cols>
    <col min="1" max="3" width="16.75" customWidth="1"/>
  </cols>
  <sheetData>
    <row r="2" spans="1:3" ht="14.25" thickBot="1">
      <c r="A2" t="s">
        <v>122</v>
      </c>
    </row>
    <row r="3" spans="1:3" ht="14.25" thickBot="1">
      <c r="A3" s="87" t="s">
        <v>100</v>
      </c>
      <c r="B3" s="88" t="s">
        <v>77</v>
      </c>
      <c r="C3" s="88" t="s">
        <v>90</v>
      </c>
    </row>
    <row r="4" spans="1:3" ht="14.25" thickBot="1">
      <c r="A4" s="79" t="s">
        <v>121</v>
      </c>
      <c r="B4" s="94">
        <v>0</v>
      </c>
      <c r="C4" s="94">
        <v>300000</v>
      </c>
    </row>
    <row r="5" spans="1:3" ht="14.25" thickBot="1">
      <c r="A5" s="79" t="s">
        <v>120</v>
      </c>
      <c r="B5" s="94">
        <v>2000000</v>
      </c>
      <c r="C5" s="94">
        <v>2000000</v>
      </c>
    </row>
    <row r="6" spans="1:3" ht="14.25" thickBot="1">
      <c r="A6" s="79" t="s">
        <v>102</v>
      </c>
      <c r="B6" s="94">
        <v>1000000</v>
      </c>
      <c r="C6" s="94">
        <v>1000000</v>
      </c>
    </row>
    <row r="7" spans="1:3" ht="14.25" thickBot="1">
      <c r="A7" s="79" t="s">
        <v>113</v>
      </c>
      <c r="B7" s="94"/>
      <c r="C7" s="94"/>
    </row>
    <row r="8" spans="1:3" ht="14.25" thickBot="1">
      <c r="A8" s="79" t="s">
        <v>115</v>
      </c>
      <c r="B8" s="94"/>
      <c r="C8" s="94"/>
    </row>
    <row r="9" spans="1:3" ht="14.25" thickBot="1">
      <c r="A9" s="79" t="s">
        <v>117</v>
      </c>
      <c r="B9" s="94">
        <v>500000</v>
      </c>
      <c r="C9" s="94">
        <v>0</v>
      </c>
    </row>
    <row r="10" spans="1:3" ht="14.25" thickBot="1">
      <c r="A10" s="79" t="s">
        <v>99</v>
      </c>
      <c r="B10" s="94">
        <f>SUM(B4:B9)</f>
        <v>3500000</v>
      </c>
      <c r="C10" s="94">
        <f>SUM(C4:C9)</f>
        <v>3300000</v>
      </c>
    </row>
    <row r="13" spans="1:3">
      <c r="A13" s="97" t="s">
        <v>123</v>
      </c>
    </row>
    <row r="14" spans="1:3" ht="14.25" thickBot="1">
      <c r="A14" t="s">
        <v>124</v>
      </c>
    </row>
    <row r="15" spans="1:3" ht="14.25" thickBot="1">
      <c r="A15" s="87" t="s">
        <v>100</v>
      </c>
      <c r="B15" s="88" t="s">
        <v>77</v>
      </c>
      <c r="C15" s="88" t="s">
        <v>90</v>
      </c>
    </row>
    <row r="16" spans="1:3" ht="14.25" thickBot="1">
      <c r="A16" s="79" t="s">
        <v>101</v>
      </c>
      <c r="B16" s="94"/>
      <c r="C16" s="94">
        <v>2000000</v>
      </c>
    </row>
    <row r="17" spans="1:3" ht="14.25" thickBot="1">
      <c r="A17" s="79" t="s">
        <v>102</v>
      </c>
      <c r="B17" s="94">
        <v>1000000</v>
      </c>
      <c r="C17" s="94">
        <v>1000000</v>
      </c>
    </row>
    <row r="18" spans="1:3" ht="14.25" thickBot="1">
      <c r="A18" s="79" t="s">
        <v>113</v>
      </c>
      <c r="B18" s="94"/>
      <c r="C18" s="94"/>
    </row>
    <row r="19" spans="1:3" ht="14.25" thickBot="1">
      <c r="A19" s="79" t="s">
        <v>115</v>
      </c>
      <c r="B19" s="94"/>
      <c r="C19" s="94"/>
    </row>
    <row r="20" spans="1:3" ht="14.25" thickBot="1">
      <c r="A20" s="79" t="s">
        <v>117</v>
      </c>
      <c r="B20" s="94">
        <v>500000</v>
      </c>
      <c r="C20" s="94">
        <v>500000</v>
      </c>
    </row>
    <row r="21" spans="1:3" ht="14.25" thickBot="1">
      <c r="A21" s="79" t="s">
        <v>119</v>
      </c>
      <c r="B21" s="94"/>
      <c r="C21" s="94">
        <v>0</v>
      </c>
    </row>
    <row r="22" spans="1:3" ht="14.25" thickBot="1">
      <c r="A22" s="79" t="s">
        <v>99</v>
      </c>
      <c r="B22" s="94">
        <f>SUM(B16:B21)</f>
        <v>1500000</v>
      </c>
      <c r="C22" s="94">
        <f>SUM(C16:C21)</f>
        <v>3500000</v>
      </c>
    </row>
    <row r="24" spans="1:3">
      <c r="A24" s="97" t="s">
        <v>125</v>
      </c>
    </row>
    <row r="25" spans="1:3" ht="14.25" thickBot="1">
      <c r="A25" t="s">
        <v>126</v>
      </c>
    </row>
    <row r="26" spans="1:3" ht="14.25" thickBot="1">
      <c r="A26" s="87" t="s">
        <v>100</v>
      </c>
      <c r="B26" s="88" t="s">
        <v>77</v>
      </c>
      <c r="C26" s="88" t="s">
        <v>90</v>
      </c>
    </row>
    <row r="27" spans="1:3" ht="14.25" thickBot="1">
      <c r="A27" s="79" t="s">
        <v>101</v>
      </c>
      <c r="B27" s="94"/>
      <c r="C27" s="94">
        <v>2000000</v>
      </c>
    </row>
    <row r="28" spans="1:3" ht="14.25" thickBot="1">
      <c r="A28" s="79" t="s">
        <v>102</v>
      </c>
      <c r="B28" s="94">
        <v>500000</v>
      </c>
      <c r="C28" s="94">
        <v>1000000</v>
      </c>
    </row>
    <row r="29" spans="1:3" ht="14.25" thickBot="1">
      <c r="A29" s="79" t="s">
        <v>113</v>
      </c>
      <c r="B29" s="94"/>
      <c r="C29" s="94"/>
    </row>
    <row r="30" spans="1:3" ht="14.25" thickBot="1">
      <c r="A30" s="79" t="s">
        <v>115</v>
      </c>
      <c r="B30" s="94"/>
      <c r="C30" s="94"/>
    </row>
    <row r="31" spans="1:3" ht="14.25" thickBot="1">
      <c r="A31" s="79" t="s">
        <v>117</v>
      </c>
      <c r="B31" s="94">
        <v>500000</v>
      </c>
      <c r="C31" s="94">
        <v>500000</v>
      </c>
    </row>
    <row r="32" spans="1:3" ht="14.25" thickBot="1">
      <c r="A32" s="79" t="s">
        <v>119</v>
      </c>
      <c r="B32" s="94"/>
      <c r="C32" s="94">
        <v>0</v>
      </c>
    </row>
    <row r="33" spans="1:3" ht="14.25" thickBot="1">
      <c r="A33" s="79" t="s">
        <v>99</v>
      </c>
      <c r="B33" s="94">
        <f>SUM(B27:B32)</f>
        <v>1000000</v>
      </c>
      <c r="C33" s="94">
        <f>SUM(C27:C32)</f>
        <v>3500000</v>
      </c>
    </row>
    <row r="36" spans="1:3">
      <c r="A36" s="97" t="s">
        <v>127</v>
      </c>
    </row>
    <row r="37" spans="1:3" ht="14.25" thickBot="1">
      <c r="A37" t="s">
        <v>128</v>
      </c>
    </row>
    <row r="38" spans="1:3" ht="14.25" thickBot="1">
      <c r="A38" s="87" t="s">
        <v>100</v>
      </c>
      <c r="B38" s="88" t="s">
        <v>77</v>
      </c>
      <c r="C38" s="88" t="s">
        <v>90</v>
      </c>
    </row>
    <row r="39" spans="1:3" ht="14.25" thickBot="1">
      <c r="A39" s="79" t="s">
        <v>101</v>
      </c>
      <c r="B39" s="94"/>
      <c r="C39" s="94">
        <v>2000000</v>
      </c>
    </row>
    <row r="40" spans="1:3" ht="14.25" thickBot="1">
      <c r="A40" s="79" t="s">
        <v>102</v>
      </c>
      <c r="B40" s="94">
        <v>1000000</v>
      </c>
      <c r="C40" s="94">
        <v>1000000</v>
      </c>
    </row>
    <row r="41" spans="1:3" ht="14.25" thickBot="1">
      <c r="A41" s="79" t="s">
        <v>113</v>
      </c>
      <c r="B41" s="94"/>
      <c r="C41" s="94"/>
    </row>
    <row r="42" spans="1:3" ht="14.25" thickBot="1">
      <c r="A42" s="79" t="s">
        <v>115</v>
      </c>
      <c r="B42" s="94"/>
      <c r="C42" s="94"/>
    </row>
    <row r="43" spans="1:3" ht="14.25" thickBot="1">
      <c r="A43" s="79" t="s">
        <v>117</v>
      </c>
      <c r="B43" s="94">
        <v>500000</v>
      </c>
      <c r="C43" s="94">
        <v>500000</v>
      </c>
    </row>
    <row r="44" spans="1:3" ht="14.25" thickBot="1">
      <c r="A44" s="79" t="s">
        <v>119</v>
      </c>
      <c r="B44" s="94">
        <v>1000000</v>
      </c>
      <c r="C44" s="94">
        <v>0</v>
      </c>
    </row>
    <row r="45" spans="1:3" ht="14.25" thickBot="1">
      <c r="A45" s="79" t="s">
        <v>99</v>
      </c>
      <c r="B45" s="94">
        <f>SUM(B39:B44)</f>
        <v>2500000</v>
      </c>
      <c r="C45" s="94">
        <f>SUM(C39:C44)</f>
        <v>3500000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递延所得税资产审定表</vt:lpstr>
      <vt:lpstr>递延所得税资产明细表</vt:lpstr>
      <vt:lpstr>递延所得税资产测算表</vt:lpstr>
      <vt:lpstr>附注数据摘录</vt:lpstr>
      <vt:lpstr>附注案例</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2022-03-15T04:54:12Z</dcterms:modified>
</cp:coreProperties>
</file>