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各科目底稿\05存货\"/>
    </mc:Choice>
  </mc:AlternateContent>
  <xr:revisionPtr revIDLastSave="0" documentId="13_ncr:1_{49C42078-C818-4AF5-B804-0E8B345B0481}" xr6:coauthVersionLast="47" xr6:coauthVersionMax="47" xr10:uidLastSave="{00000000-0000-0000-0000-000000000000}"/>
  <bookViews>
    <workbookView xWindow="-120" yWindow="-120" windowWidth="21840" windowHeight="13140" xr2:uid="{0A307821-B96F-4E36-9D79-A5F93C982420}"/>
  </bookViews>
  <sheets>
    <sheet name="库存商品进销存" sheetId="1" r:id="rId1"/>
  </sheets>
  <definedNames>
    <definedName name="_xlnm._FilterDatabase" localSheetId="0" hidden="1">库存商品进销存!$A$1:$K$61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2" i="1"/>
</calcChain>
</file>

<file path=xl/sharedStrings.xml><?xml version="1.0" encoding="utf-8"?>
<sst xmlns="http://schemas.openxmlformats.org/spreadsheetml/2006/main" count="134" uniqueCount="24">
  <si>
    <t>会计期间</t>
  </si>
  <si>
    <t>商品代码</t>
    <phoneticPr fontId="2" type="noConversion"/>
  </si>
  <si>
    <t>商品名称</t>
    <phoneticPr fontId="2" type="noConversion"/>
  </si>
  <si>
    <t>期初结存数量</t>
    <phoneticPr fontId="2" type="noConversion"/>
  </si>
  <si>
    <t>期初金额</t>
    <phoneticPr fontId="2" type="noConversion"/>
  </si>
  <si>
    <t>入库数量</t>
    <phoneticPr fontId="2" type="noConversion"/>
  </si>
  <si>
    <t>入库金额</t>
    <phoneticPr fontId="2" type="noConversion"/>
  </si>
  <si>
    <t>出库数量</t>
    <phoneticPr fontId="2" type="noConversion"/>
  </si>
  <si>
    <t>出库金额</t>
    <phoneticPr fontId="2" type="noConversion"/>
  </si>
  <si>
    <t>结存数量</t>
    <phoneticPr fontId="2" type="noConversion"/>
  </si>
  <si>
    <t>结存金额</t>
    <phoneticPr fontId="2" type="noConversion"/>
  </si>
  <si>
    <t>M001</t>
    <phoneticPr fontId="2" type="noConversion"/>
  </si>
  <si>
    <t>苹果13</t>
  </si>
  <si>
    <t>M002</t>
    <phoneticPr fontId="2" type="noConversion"/>
  </si>
  <si>
    <t>华为手机</t>
  </si>
  <si>
    <t>M003</t>
    <phoneticPr fontId="2" type="noConversion"/>
  </si>
  <si>
    <t>三星手机</t>
  </si>
  <si>
    <t>M004</t>
    <phoneticPr fontId="2" type="noConversion"/>
  </si>
  <si>
    <t>vivo手机</t>
  </si>
  <si>
    <t>M005</t>
    <phoneticPr fontId="2" type="noConversion"/>
  </si>
  <si>
    <t>oppo手机</t>
  </si>
  <si>
    <t>测算的发出单价</t>
    <phoneticPr fontId="2" type="noConversion"/>
  </si>
  <si>
    <t>期末结存金额</t>
    <phoneticPr fontId="2" type="noConversion"/>
  </si>
  <si>
    <t>差异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</si>
</sst>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14" fontId="0" fillId="2" borderId="0" xfId="0" applyNumberFormat="1" applyFill="1"/>
    <xf numFmtId="0" fontId="0" fillId="2" borderId="0" xfId="0" applyFill="1"/>
    <xf numFmtId="43" fontId="0" fillId="2" borderId="0" xfId="1" applyFont="1" applyFill="1" applyAlignment="1"/>
    <xf numFmtId="14" fontId="0" fillId="0" borderId="0" xfId="0" applyNumberFormat="1"/>
    <xf numFmtId="43" fontId="0" fillId="0" borderId="0" xfId="1" applyFont="1" applyAlignment="1"/>
    <xf numFmtId="43" fontId="0" fillId="0" borderId="0" xfId="0" applyNumberFormat="1"/>
    <xf numFmtId="0" fontId="0" fillId="3" borderId="0" xfId="0" applyFill="1"/>
    <xf numFmtId="43" fontId="0" fillId="3" borderId="0" xfId="1" applyFont="1" applyFill="1" applyAlignment="1"/>
    <xf numFmtId="43" fontId="0" fillId="3" borderId="0" xfId="0" applyNumberFormat="1" applyFill="1"/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65EB4-79E0-4B74-9930-AB9F296D5CC9}">
  <dimension ref="A1:N67"/>
  <sheetViews>
    <sheetView tabSelected="1" topLeftCell="D1" workbookViewId="0">
      <pane ySplit="1" topLeftCell="A2" activePane="bottomLeft" state="frozen"/>
      <selection pane="bottomLeft" activeCell="I16" sqref="I16"/>
    </sheetView>
  </sheetViews>
  <sheetFormatPr defaultRowHeight="14.25" x14ac:dyDescent="0.2"/>
  <cols>
    <col min="1" max="1" width="11.5" style="4" customWidth="1"/>
    <col min="2" max="2" width="13.375" customWidth="1"/>
    <col min="3" max="4" width="13.625" customWidth="1"/>
    <col min="5" max="5" width="14.75" customWidth="1"/>
    <col min="6" max="6" width="15.625" customWidth="1"/>
    <col min="7" max="7" width="14.25" style="5" customWidth="1"/>
    <col min="8" max="8" width="14.375" customWidth="1"/>
    <col min="9" max="9" width="17.375" customWidth="1"/>
    <col min="10" max="10" width="12.625" customWidth="1"/>
    <col min="11" max="11" width="15.375" customWidth="1"/>
    <col min="12" max="12" width="17" style="7" customWidth="1"/>
    <col min="13" max="13" width="14.25" style="7" customWidth="1"/>
    <col min="14" max="14" width="13.75" style="7" customWidth="1"/>
  </cols>
  <sheetData>
    <row r="1" spans="1:14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7" t="s">
        <v>21</v>
      </c>
      <c r="M1" s="7" t="s">
        <v>22</v>
      </c>
      <c r="N1" s="7" t="s">
        <v>23</v>
      </c>
    </row>
    <row r="2" spans="1:14" x14ac:dyDescent="0.2">
      <c r="A2" s="4">
        <v>44197</v>
      </c>
      <c r="B2" t="s">
        <v>11</v>
      </c>
      <c r="C2" t="s">
        <v>12</v>
      </c>
      <c r="D2" s="5">
        <v>2000</v>
      </c>
      <c r="E2" s="5">
        <v>8000000</v>
      </c>
      <c r="F2" s="5">
        <v>248</v>
      </c>
      <c r="G2" s="5">
        <v>1095354</v>
      </c>
      <c r="H2" s="5">
        <v>55</v>
      </c>
      <c r="I2" s="5">
        <v>222528.68</v>
      </c>
      <c r="J2" s="5">
        <v>2193</v>
      </c>
      <c r="K2" s="5">
        <v>8872825.3200000003</v>
      </c>
      <c r="L2" s="8">
        <f>(E2+G2)/(D2+F2)</f>
        <v>4045.975978647687</v>
      </c>
      <c r="M2" s="9">
        <f>E2+G2-H2*L2</f>
        <v>8872825.3211743776</v>
      </c>
      <c r="N2" s="9">
        <f>M2-K2</f>
        <v>1.1743772774934769E-3</v>
      </c>
    </row>
    <row r="3" spans="1:14" x14ac:dyDescent="0.2">
      <c r="A3" s="4">
        <v>44197</v>
      </c>
      <c r="B3" t="s">
        <v>13</v>
      </c>
      <c r="C3" t="s">
        <v>14</v>
      </c>
      <c r="D3" s="5">
        <v>173</v>
      </c>
      <c r="E3" s="5">
        <v>484400</v>
      </c>
      <c r="F3" s="5">
        <v>29</v>
      </c>
      <c r="G3" s="5">
        <v>82825.740000000005</v>
      </c>
      <c r="H3" s="5">
        <v>25</v>
      </c>
      <c r="I3" s="5">
        <v>70201.210000000006</v>
      </c>
      <c r="J3" s="5">
        <v>177</v>
      </c>
      <c r="K3" s="5">
        <v>497024.52999999997</v>
      </c>
      <c r="L3" s="8">
        <f t="shared" ref="L3:L61" si="0">(E3+G3)/(D3+F3)</f>
        <v>2808.0482178217821</v>
      </c>
      <c r="M3" s="9">
        <f t="shared" ref="M3:M61" si="1">E3+G3-H3*L3</f>
        <v>497024.53455445543</v>
      </c>
      <c r="N3" s="9">
        <f t="shared" ref="N3:N61" si="2">M3-K3</f>
        <v>4.5544554595835507E-3</v>
      </c>
    </row>
    <row r="4" spans="1:14" x14ac:dyDescent="0.2">
      <c r="A4" s="4">
        <v>44197</v>
      </c>
      <c r="B4" t="s">
        <v>15</v>
      </c>
      <c r="C4" t="s">
        <v>16</v>
      </c>
      <c r="D4" s="5">
        <v>56</v>
      </c>
      <c r="E4" s="5">
        <v>168000</v>
      </c>
      <c r="F4" s="5">
        <v>5317</v>
      </c>
      <c r="G4" s="5">
        <v>19300288.84</v>
      </c>
      <c r="H4" s="5">
        <v>15</v>
      </c>
      <c r="I4" s="5">
        <v>54350.33</v>
      </c>
      <c r="J4" s="5">
        <v>5358</v>
      </c>
      <c r="K4" s="5">
        <v>19413938.510000002</v>
      </c>
      <c r="L4" s="8">
        <f t="shared" si="0"/>
        <v>3623.3554513307276</v>
      </c>
      <c r="M4" s="9">
        <f t="shared" si="1"/>
        <v>19413938.508230038</v>
      </c>
      <c r="N4" s="9">
        <f t="shared" si="2"/>
        <v>-1.7699636518955231E-3</v>
      </c>
    </row>
    <row r="5" spans="1:14" x14ac:dyDescent="0.2">
      <c r="A5" s="4">
        <v>44197</v>
      </c>
      <c r="B5" t="s">
        <v>17</v>
      </c>
      <c r="C5" t="s">
        <v>18</v>
      </c>
      <c r="D5" s="5">
        <v>2</v>
      </c>
      <c r="E5" s="5">
        <v>4000</v>
      </c>
      <c r="F5" s="5">
        <v>4503</v>
      </c>
      <c r="G5" s="5">
        <v>9299325.4199999999</v>
      </c>
      <c r="H5" s="5">
        <v>24</v>
      </c>
      <c r="I5" s="5">
        <v>49562.67</v>
      </c>
      <c r="J5" s="5">
        <v>4481</v>
      </c>
      <c r="K5" s="5">
        <v>9253762.75</v>
      </c>
      <c r="L5" s="8">
        <f t="shared" si="0"/>
        <v>2065.1110810210876</v>
      </c>
      <c r="M5" s="9">
        <f t="shared" si="1"/>
        <v>9253762.7540554944</v>
      </c>
      <c r="N5" s="9">
        <f t="shared" si="2"/>
        <v>4.0554944425821304E-3</v>
      </c>
    </row>
    <row r="6" spans="1:14" x14ac:dyDescent="0.2">
      <c r="A6" s="4">
        <v>44197</v>
      </c>
      <c r="B6" t="s">
        <v>19</v>
      </c>
      <c r="C6" t="s">
        <v>20</v>
      </c>
      <c r="D6" s="5">
        <v>175</v>
      </c>
      <c r="E6" s="5">
        <v>315000</v>
      </c>
      <c r="F6" s="5">
        <v>1244</v>
      </c>
      <c r="G6" s="5">
        <v>2320371</v>
      </c>
      <c r="H6" s="5">
        <v>23</v>
      </c>
      <c r="I6" s="5">
        <v>42715.67</v>
      </c>
      <c r="J6" s="5">
        <v>1396</v>
      </c>
      <c r="K6" s="5">
        <v>2592655.33</v>
      </c>
      <c r="L6" s="8">
        <f t="shared" si="0"/>
        <v>1857.2029598308668</v>
      </c>
      <c r="M6" s="9">
        <f t="shared" si="1"/>
        <v>2592655.3319238899</v>
      </c>
      <c r="N6" s="9">
        <f t="shared" si="2"/>
        <v>1.9238898530602455E-3</v>
      </c>
    </row>
    <row r="7" spans="1:14" x14ac:dyDescent="0.2">
      <c r="A7" s="4">
        <v>44228</v>
      </c>
      <c r="B7" t="s">
        <v>11</v>
      </c>
      <c r="C7" t="s">
        <v>12</v>
      </c>
      <c r="D7" s="6">
        <v>2193</v>
      </c>
      <c r="E7" s="5">
        <v>8872825.3200000003</v>
      </c>
      <c r="F7" s="5">
        <v>3548</v>
      </c>
      <c r="G7" s="5">
        <v>14864526.91</v>
      </c>
      <c r="H7" s="5">
        <v>1520</v>
      </c>
      <c r="I7" s="5">
        <v>6284754.4699999997</v>
      </c>
      <c r="J7" s="5">
        <v>4221</v>
      </c>
      <c r="K7" s="5">
        <v>17452597.760000002</v>
      </c>
      <c r="L7" s="8">
        <f t="shared" si="0"/>
        <v>4134.7068855600073</v>
      </c>
      <c r="M7" s="9">
        <f t="shared" si="1"/>
        <v>17452597.763948791</v>
      </c>
      <c r="N7" s="9">
        <f t="shared" si="2"/>
        <v>3.9487890899181366E-3</v>
      </c>
    </row>
    <row r="8" spans="1:14" x14ac:dyDescent="0.2">
      <c r="A8" s="4">
        <v>44228</v>
      </c>
      <c r="B8" t="s">
        <v>13</v>
      </c>
      <c r="C8" t="s">
        <v>14</v>
      </c>
      <c r="D8" s="6">
        <v>177</v>
      </c>
      <c r="E8" s="5">
        <v>497024.53</v>
      </c>
      <c r="F8" s="5">
        <v>3390</v>
      </c>
      <c r="G8" s="5">
        <v>8032726.7000000002</v>
      </c>
      <c r="H8" s="5">
        <v>1038</v>
      </c>
      <c r="I8" s="5">
        <v>2482164.7799999998</v>
      </c>
      <c r="J8" s="5">
        <v>2529</v>
      </c>
      <c r="K8" s="5">
        <v>6047586.4500000011</v>
      </c>
      <c r="L8" s="8">
        <f t="shared" si="0"/>
        <v>2391.2955508830951</v>
      </c>
      <c r="M8" s="9">
        <f t="shared" si="1"/>
        <v>6047586.4481833484</v>
      </c>
      <c r="N8" s="9">
        <f t="shared" si="2"/>
        <v>-1.8166527152061462E-3</v>
      </c>
    </row>
    <row r="9" spans="1:14" x14ac:dyDescent="0.2">
      <c r="A9" s="4">
        <v>44228</v>
      </c>
      <c r="B9" t="s">
        <v>15</v>
      </c>
      <c r="C9" t="s">
        <v>16</v>
      </c>
      <c r="D9" s="6">
        <v>5358</v>
      </c>
      <c r="E9" s="5">
        <v>19413938.510000002</v>
      </c>
      <c r="F9" s="5">
        <v>275</v>
      </c>
      <c r="G9" s="5">
        <v>865951.38</v>
      </c>
      <c r="H9" s="5">
        <v>1976</v>
      </c>
      <c r="I9" s="5">
        <v>7113982.3200000003</v>
      </c>
      <c r="J9" s="5">
        <v>3657</v>
      </c>
      <c r="K9" s="5">
        <v>13165907.57</v>
      </c>
      <c r="L9" s="8">
        <f t="shared" si="0"/>
        <v>3600.1934830463342</v>
      </c>
      <c r="M9" s="9">
        <f t="shared" si="1"/>
        <v>13165907.567500444</v>
      </c>
      <c r="N9" s="9">
        <f t="shared" si="2"/>
        <v>-2.4995561689138412E-3</v>
      </c>
    </row>
    <row r="10" spans="1:14" x14ac:dyDescent="0.2">
      <c r="A10" s="4">
        <v>44228</v>
      </c>
      <c r="B10" t="s">
        <v>17</v>
      </c>
      <c r="C10" t="s">
        <v>18</v>
      </c>
      <c r="D10" s="6">
        <v>4481</v>
      </c>
      <c r="E10" s="5">
        <v>9253762.75</v>
      </c>
      <c r="F10" s="5">
        <v>1594</v>
      </c>
      <c r="G10" s="5">
        <v>3498642.55</v>
      </c>
      <c r="H10" s="5">
        <v>2624</v>
      </c>
      <c r="I10" s="5">
        <v>5508199.4299999997</v>
      </c>
      <c r="J10" s="5">
        <v>3451</v>
      </c>
      <c r="K10" s="5">
        <v>7244205.870000001</v>
      </c>
      <c r="L10" s="8">
        <f t="shared" si="0"/>
        <v>2099.161366255144</v>
      </c>
      <c r="M10" s="9">
        <f t="shared" si="1"/>
        <v>7244205.874946503</v>
      </c>
      <c r="N10" s="9">
        <f t="shared" si="2"/>
        <v>4.9465019255876541E-3</v>
      </c>
    </row>
    <row r="11" spans="1:14" x14ac:dyDescent="0.2">
      <c r="A11" s="4">
        <v>44228</v>
      </c>
      <c r="B11" t="s">
        <v>19</v>
      </c>
      <c r="C11" t="s">
        <v>20</v>
      </c>
      <c r="D11" s="6">
        <v>1396</v>
      </c>
      <c r="E11" s="5">
        <v>2592655.33</v>
      </c>
      <c r="F11" s="5">
        <v>1004</v>
      </c>
      <c r="G11" s="5">
        <v>1652400.79</v>
      </c>
      <c r="H11" s="5">
        <v>107</v>
      </c>
      <c r="I11" s="5">
        <v>189258.75</v>
      </c>
      <c r="J11" s="5">
        <v>2293</v>
      </c>
      <c r="K11" s="5">
        <v>4055797.37</v>
      </c>
      <c r="L11" s="8">
        <f t="shared" si="0"/>
        <v>1768.7733833333334</v>
      </c>
      <c r="M11" s="9">
        <f t="shared" si="1"/>
        <v>4055797.3679833333</v>
      </c>
      <c r="N11" s="9">
        <f t="shared" si="2"/>
        <v>-2.0166668109595776E-3</v>
      </c>
    </row>
    <row r="12" spans="1:14" x14ac:dyDescent="0.2">
      <c r="A12" s="4">
        <v>44256</v>
      </c>
      <c r="B12" t="s">
        <v>11</v>
      </c>
      <c r="C12" t="s">
        <v>12</v>
      </c>
      <c r="D12" s="6">
        <v>4221</v>
      </c>
      <c r="E12" s="5">
        <v>17452597.760000002</v>
      </c>
      <c r="F12" s="5">
        <v>225</v>
      </c>
      <c r="G12" s="5">
        <v>984750.68</v>
      </c>
      <c r="H12" s="5">
        <v>3224</v>
      </c>
      <c r="I12" s="5">
        <v>13369773.140000001</v>
      </c>
      <c r="J12" s="5">
        <v>1222</v>
      </c>
      <c r="K12" s="5">
        <v>5067575.3000000007</v>
      </c>
      <c r="L12" s="8">
        <f t="shared" si="0"/>
        <v>4146.9519658119661</v>
      </c>
      <c r="M12" s="9">
        <f t="shared" si="1"/>
        <v>5067575.3022222221</v>
      </c>
      <c r="N12" s="9">
        <f t="shared" si="2"/>
        <v>2.2222213447093964E-3</v>
      </c>
    </row>
    <row r="13" spans="1:14" x14ac:dyDescent="0.2">
      <c r="A13" s="4">
        <v>44256</v>
      </c>
      <c r="B13" t="s">
        <v>13</v>
      </c>
      <c r="C13" t="s">
        <v>14</v>
      </c>
      <c r="D13" s="6">
        <v>2529</v>
      </c>
      <c r="E13" s="5">
        <v>6047586.4500000002</v>
      </c>
      <c r="F13" s="5">
        <v>584</v>
      </c>
      <c r="G13" s="5">
        <v>1335965.8999999999</v>
      </c>
      <c r="H13" s="5">
        <v>2802</v>
      </c>
      <c r="I13" s="5">
        <v>6645908.6699999999</v>
      </c>
      <c r="J13" s="5">
        <v>311</v>
      </c>
      <c r="K13" s="5">
        <v>737643.6799999997</v>
      </c>
      <c r="L13" s="8">
        <f t="shared" si="0"/>
        <v>2371.8446353999357</v>
      </c>
      <c r="M13" s="9">
        <f t="shared" si="1"/>
        <v>737643.68160938006</v>
      </c>
      <c r="N13" s="9">
        <f t="shared" si="2"/>
        <v>1.6093803569674492E-3</v>
      </c>
    </row>
    <row r="14" spans="1:14" x14ac:dyDescent="0.2">
      <c r="A14" s="4">
        <v>44256</v>
      </c>
      <c r="B14" t="s">
        <v>15</v>
      </c>
      <c r="C14" t="s">
        <v>16</v>
      </c>
      <c r="D14" s="6">
        <v>3657</v>
      </c>
      <c r="E14" s="5">
        <v>13165907.57</v>
      </c>
      <c r="F14" s="5">
        <v>438</v>
      </c>
      <c r="G14" s="5">
        <v>1412555.45</v>
      </c>
      <c r="H14" s="5">
        <v>2996</v>
      </c>
      <c r="I14" s="5">
        <v>10665952.43</v>
      </c>
      <c r="J14" s="5">
        <v>1099</v>
      </c>
      <c r="K14" s="5">
        <v>3912510.59</v>
      </c>
      <c r="L14" s="8">
        <f t="shared" si="0"/>
        <v>3560.0642295482294</v>
      </c>
      <c r="M14" s="9">
        <f t="shared" si="1"/>
        <v>3912510.5882735047</v>
      </c>
      <c r="N14" s="9">
        <f t="shared" si="2"/>
        <v>-1.7264951020479202E-3</v>
      </c>
    </row>
    <row r="15" spans="1:14" x14ac:dyDescent="0.2">
      <c r="A15" s="4">
        <v>44256</v>
      </c>
      <c r="B15" t="s">
        <v>17</v>
      </c>
      <c r="C15" t="s">
        <v>18</v>
      </c>
      <c r="D15" s="6">
        <v>3451</v>
      </c>
      <c r="E15" s="5">
        <v>7244205.8799999999</v>
      </c>
      <c r="F15" s="5">
        <v>1734</v>
      </c>
      <c r="G15" s="5">
        <v>3805982</v>
      </c>
      <c r="H15" s="5">
        <v>1830</v>
      </c>
      <c r="I15" s="5">
        <v>3900066.31</v>
      </c>
      <c r="J15" s="5">
        <v>3355</v>
      </c>
      <c r="K15" s="5">
        <v>7150121.5699999984</v>
      </c>
      <c r="L15" s="8">
        <f t="shared" si="0"/>
        <v>2131.1837762777241</v>
      </c>
      <c r="M15" s="9">
        <f t="shared" si="1"/>
        <v>7150121.5694117639</v>
      </c>
      <c r="N15" s="9">
        <f t="shared" si="2"/>
        <v>-5.8823451399803162E-4</v>
      </c>
    </row>
    <row r="16" spans="1:14" x14ac:dyDescent="0.2">
      <c r="A16" s="4">
        <v>44256</v>
      </c>
      <c r="B16" t="s">
        <v>19</v>
      </c>
      <c r="C16" t="s">
        <v>20</v>
      </c>
      <c r="D16" s="6">
        <v>2293</v>
      </c>
      <c r="E16" s="5">
        <v>4055797.37</v>
      </c>
      <c r="F16" s="5">
        <v>3096</v>
      </c>
      <c r="G16" s="5">
        <v>6227932.2199999997</v>
      </c>
      <c r="H16" s="5">
        <v>3509</v>
      </c>
      <c r="I16" s="5">
        <v>6696160.1600000001</v>
      </c>
      <c r="J16" s="5">
        <v>1880</v>
      </c>
      <c r="K16" s="5">
        <v>3587569.4299999997</v>
      </c>
      <c r="L16" s="8">
        <f t="shared" si="0"/>
        <v>1908.2816088328075</v>
      </c>
      <c r="M16" s="9">
        <f t="shared" si="1"/>
        <v>3587569.4246056788</v>
      </c>
      <c r="N16" s="9">
        <f t="shared" si="2"/>
        <v>-5.39432093501091E-3</v>
      </c>
    </row>
    <row r="17" spans="1:14" x14ac:dyDescent="0.2">
      <c r="A17" s="4">
        <v>44287</v>
      </c>
      <c r="B17" t="s">
        <v>11</v>
      </c>
      <c r="C17" t="s">
        <v>12</v>
      </c>
      <c r="D17" s="6">
        <v>1222</v>
      </c>
      <c r="E17" s="5">
        <v>5067575.3</v>
      </c>
      <c r="F17" s="5">
        <v>2480</v>
      </c>
      <c r="G17" s="5">
        <v>10362670.09</v>
      </c>
      <c r="H17" s="5">
        <v>480</v>
      </c>
      <c r="I17" s="5">
        <v>2000680.12</v>
      </c>
      <c r="J17" s="5">
        <v>3222</v>
      </c>
      <c r="K17" s="5">
        <v>13429565.27</v>
      </c>
      <c r="L17" s="8">
        <f t="shared" si="0"/>
        <v>4168.083573743922</v>
      </c>
      <c r="M17" s="9">
        <f t="shared" si="1"/>
        <v>13429565.274602918</v>
      </c>
      <c r="N17" s="9">
        <f t="shared" si="2"/>
        <v>4.6029184013605118E-3</v>
      </c>
    </row>
    <row r="18" spans="1:14" x14ac:dyDescent="0.2">
      <c r="A18" s="4">
        <v>44287</v>
      </c>
      <c r="B18" t="s">
        <v>13</v>
      </c>
      <c r="C18" t="s">
        <v>14</v>
      </c>
      <c r="D18" s="6">
        <v>311</v>
      </c>
      <c r="E18" s="5">
        <v>737643.68</v>
      </c>
      <c r="F18" s="5">
        <v>1524</v>
      </c>
      <c r="G18" s="5">
        <v>3744499.58</v>
      </c>
      <c r="H18" s="5">
        <v>564</v>
      </c>
      <c r="I18" s="5">
        <v>1377617.88</v>
      </c>
      <c r="J18" s="5">
        <v>1271</v>
      </c>
      <c r="K18" s="5">
        <v>3104525.38</v>
      </c>
      <c r="L18" s="8">
        <f t="shared" si="0"/>
        <v>2442.5848828337876</v>
      </c>
      <c r="M18" s="9">
        <f t="shared" si="1"/>
        <v>3104525.3860817435</v>
      </c>
      <c r="N18" s="9">
        <f t="shared" si="2"/>
        <v>6.0817436315119267E-3</v>
      </c>
    </row>
    <row r="19" spans="1:14" x14ac:dyDescent="0.2">
      <c r="A19" s="4">
        <v>44287</v>
      </c>
      <c r="B19" t="s">
        <v>15</v>
      </c>
      <c r="C19" t="s">
        <v>16</v>
      </c>
      <c r="D19" s="6">
        <v>1099</v>
      </c>
      <c r="E19" s="5">
        <v>3912510.59</v>
      </c>
      <c r="F19" s="5">
        <v>2939</v>
      </c>
      <c r="G19" s="5">
        <v>9434901.8100000005</v>
      </c>
      <c r="H19" s="5">
        <v>1393</v>
      </c>
      <c r="I19" s="5">
        <v>4604493.68</v>
      </c>
      <c r="J19" s="5">
        <v>2645</v>
      </c>
      <c r="K19" s="5">
        <v>8742918.7200000007</v>
      </c>
      <c r="L19" s="8">
        <f t="shared" si="0"/>
        <v>3305.4513125309559</v>
      </c>
      <c r="M19" s="9">
        <f t="shared" si="1"/>
        <v>8742918.7216443792</v>
      </c>
      <c r="N19" s="9">
        <f t="shared" si="2"/>
        <v>1.6443785279989243E-3</v>
      </c>
    </row>
    <row r="20" spans="1:14" x14ac:dyDescent="0.2">
      <c r="A20" s="4">
        <v>44287</v>
      </c>
      <c r="B20" t="s">
        <v>17</v>
      </c>
      <c r="C20" t="s">
        <v>18</v>
      </c>
      <c r="D20" s="6">
        <v>3355</v>
      </c>
      <c r="E20" s="5">
        <v>7150121.5700000003</v>
      </c>
      <c r="F20" s="5">
        <v>4806</v>
      </c>
      <c r="G20" s="5">
        <v>10037468.210000001</v>
      </c>
      <c r="H20" s="5">
        <v>1825</v>
      </c>
      <c r="I20" s="5">
        <v>3843567.13</v>
      </c>
      <c r="J20" s="5">
        <v>6336</v>
      </c>
      <c r="K20" s="5">
        <v>13344022.650000002</v>
      </c>
      <c r="L20" s="8">
        <f t="shared" si="0"/>
        <v>2106.064180860189</v>
      </c>
      <c r="M20" s="9">
        <f t="shared" si="1"/>
        <v>13344022.649930157</v>
      </c>
      <c r="N20" s="9">
        <f t="shared" si="2"/>
        <v>-6.9845467805862427E-5</v>
      </c>
    </row>
    <row r="21" spans="1:14" x14ac:dyDescent="0.2">
      <c r="A21" s="4">
        <v>44287</v>
      </c>
      <c r="B21" t="s">
        <v>19</v>
      </c>
      <c r="C21" t="s">
        <v>20</v>
      </c>
      <c r="D21" s="6">
        <v>1880</v>
      </c>
      <c r="E21" s="5">
        <v>3587569.42</v>
      </c>
      <c r="F21" s="5">
        <v>4611</v>
      </c>
      <c r="G21" s="5">
        <v>9261433.0600000005</v>
      </c>
      <c r="H21" s="5">
        <v>247</v>
      </c>
      <c r="I21" s="5">
        <v>488939.09</v>
      </c>
      <c r="J21" s="5">
        <v>6244</v>
      </c>
      <c r="K21" s="5">
        <v>12360063.390000001</v>
      </c>
      <c r="L21" s="8">
        <f t="shared" si="0"/>
        <v>1979.5104729625637</v>
      </c>
      <c r="M21" s="9">
        <f t="shared" si="1"/>
        <v>12360063.393178247</v>
      </c>
      <c r="N21" s="9">
        <f t="shared" si="2"/>
        <v>3.1782463192939758E-3</v>
      </c>
    </row>
    <row r="22" spans="1:14" x14ac:dyDescent="0.2">
      <c r="A22" s="4">
        <v>44317</v>
      </c>
      <c r="B22" t="s">
        <v>11</v>
      </c>
      <c r="C22" t="s">
        <v>12</v>
      </c>
      <c r="D22" s="6">
        <v>3222</v>
      </c>
      <c r="E22" s="5">
        <v>13429565.279999999</v>
      </c>
      <c r="F22" s="5">
        <v>4139</v>
      </c>
      <c r="G22" s="5">
        <v>16972226.079999998</v>
      </c>
      <c r="H22" s="5">
        <v>4578</v>
      </c>
      <c r="I22" s="5">
        <v>18907675.699999999</v>
      </c>
      <c r="J22" s="5">
        <v>2783</v>
      </c>
      <c r="K22" s="5">
        <v>11494115.66</v>
      </c>
      <c r="L22" s="8">
        <f t="shared" si="0"/>
        <v>4130.1170167096861</v>
      </c>
      <c r="M22" s="9">
        <f t="shared" si="1"/>
        <v>11494115.657503057</v>
      </c>
      <c r="N22" s="9">
        <f t="shared" si="2"/>
        <v>-2.4969428777694702E-3</v>
      </c>
    </row>
    <row r="23" spans="1:14" x14ac:dyDescent="0.2">
      <c r="A23" s="4">
        <v>44317</v>
      </c>
      <c r="B23" t="s">
        <v>13</v>
      </c>
      <c r="C23" t="s">
        <v>14</v>
      </c>
      <c r="D23" s="6">
        <v>1271</v>
      </c>
      <c r="E23" s="5">
        <v>3104525.39</v>
      </c>
      <c r="F23" s="5">
        <v>2397</v>
      </c>
      <c r="G23" s="5">
        <v>4970978.26</v>
      </c>
      <c r="H23" s="5">
        <v>177</v>
      </c>
      <c r="I23" s="5">
        <v>389684.88</v>
      </c>
      <c r="J23" s="5">
        <v>3491</v>
      </c>
      <c r="K23" s="5">
        <v>7685818.7700000005</v>
      </c>
      <c r="L23" s="8">
        <f t="shared" si="0"/>
        <v>2201.6095010905128</v>
      </c>
      <c r="M23" s="9">
        <f t="shared" si="1"/>
        <v>7685818.7683069799</v>
      </c>
      <c r="N23" s="9">
        <f t="shared" si="2"/>
        <v>-1.6930205747485161E-3</v>
      </c>
    </row>
    <row r="24" spans="1:14" x14ac:dyDescent="0.2">
      <c r="A24" s="4">
        <v>44317</v>
      </c>
      <c r="B24" t="s">
        <v>15</v>
      </c>
      <c r="C24" t="s">
        <v>16</v>
      </c>
      <c r="D24" s="6">
        <v>2645</v>
      </c>
      <c r="E24" s="5">
        <v>8742918.7200000007</v>
      </c>
      <c r="F24" s="5">
        <v>1515</v>
      </c>
      <c r="G24" s="5">
        <v>4554619.53</v>
      </c>
      <c r="H24" s="5">
        <v>973</v>
      </c>
      <c r="I24" s="5">
        <v>3110217.48</v>
      </c>
      <c r="J24" s="5">
        <v>3187</v>
      </c>
      <c r="K24" s="5">
        <v>10187320.77</v>
      </c>
      <c r="L24" s="8">
        <f t="shared" si="0"/>
        <v>3196.5236177884617</v>
      </c>
      <c r="M24" s="9">
        <f t="shared" si="1"/>
        <v>10187320.769891826</v>
      </c>
      <c r="N24" s="9">
        <f t="shared" si="2"/>
        <v>-1.0817311704158783E-4</v>
      </c>
    </row>
    <row r="25" spans="1:14" x14ac:dyDescent="0.2">
      <c r="A25" s="4">
        <v>44317</v>
      </c>
      <c r="B25" t="s">
        <v>17</v>
      </c>
      <c r="C25" t="s">
        <v>18</v>
      </c>
      <c r="D25" s="6">
        <v>6336</v>
      </c>
      <c r="E25" s="5">
        <v>13344022.65</v>
      </c>
      <c r="F25" s="5">
        <v>128</v>
      </c>
      <c r="G25" s="5">
        <v>243203.99</v>
      </c>
      <c r="H25" s="5">
        <v>4956</v>
      </c>
      <c r="I25" s="5">
        <v>10417434.279999999</v>
      </c>
      <c r="J25" s="5">
        <v>1508</v>
      </c>
      <c r="K25" s="5">
        <v>3169792.3600000013</v>
      </c>
      <c r="L25" s="8">
        <f t="shared" si="0"/>
        <v>2101.984319306931</v>
      </c>
      <c r="M25" s="9">
        <f t="shared" si="1"/>
        <v>3169792.3535148501</v>
      </c>
      <c r="N25" s="9">
        <f t="shared" si="2"/>
        <v>-6.4851511269807816E-3</v>
      </c>
    </row>
    <row r="26" spans="1:14" x14ac:dyDescent="0.2">
      <c r="A26" s="4">
        <v>44317</v>
      </c>
      <c r="B26" t="s">
        <v>19</v>
      </c>
      <c r="C26" t="s">
        <v>20</v>
      </c>
      <c r="D26" s="6">
        <v>6244</v>
      </c>
      <c r="E26" s="5">
        <v>12360063.390000001</v>
      </c>
      <c r="F26" s="5">
        <v>858</v>
      </c>
      <c r="G26" s="5">
        <v>1616223.64</v>
      </c>
      <c r="H26" s="5">
        <v>129</v>
      </c>
      <c r="I26" s="5">
        <v>253863.85</v>
      </c>
      <c r="J26" s="5">
        <v>6973</v>
      </c>
      <c r="K26" s="5">
        <v>13722423.180000002</v>
      </c>
      <c r="L26" s="8">
        <f t="shared" si="0"/>
        <v>1967.9367825964518</v>
      </c>
      <c r="M26" s="9">
        <f t="shared" si="1"/>
        <v>13722423.18504506</v>
      </c>
      <c r="N26" s="9">
        <f t="shared" si="2"/>
        <v>5.0450582057237625E-3</v>
      </c>
    </row>
    <row r="27" spans="1:14" x14ac:dyDescent="0.2">
      <c r="A27" s="4">
        <v>44348</v>
      </c>
      <c r="B27" t="s">
        <v>11</v>
      </c>
      <c r="C27" t="s">
        <v>12</v>
      </c>
      <c r="D27" s="6">
        <v>2783</v>
      </c>
      <c r="E27" s="5">
        <v>11494115.66</v>
      </c>
      <c r="F27" s="5">
        <v>3426</v>
      </c>
      <c r="G27" s="5">
        <v>14533595.949999999</v>
      </c>
      <c r="H27" s="5">
        <v>4600</v>
      </c>
      <c r="I27" s="5">
        <v>19282891.510000002</v>
      </c>
      <c r="J27" s="5">
        <v>1609</v>
      </c>
      <c r="K27" s="5">
        <v>6744820.0999999978</v>
      </c>
      <c r="L27" s="8">
        <f t="shared" si="0"/>
        <v>4191.9329376711221</v>
      </c>
      <c r="M27" s="9">
        <f t="shared" si="1"/>
        <v>6744820.0967128389</v>
      </c>
      <c r="N27" s="9">
        <f t="shared" si="2"/>
        <v>-3.2871589064598083E-3</v>
      </c>
    </row>
    <row r="28" spans="1:14" x14ac:dyDescent="0.2">
      <c r="A28" s="4">
        <v>44348</v>
      </c>
      <c r="B28" t="s">
        <v>13</v>
      </c>
      <c r="C28" t="s">
        <v>14</v>
      </c>
      <c r="D28" s="6">
        <v>3491</v>
      </c>
      <c r="E28" s="5">
        <v>7685818.7599999998</v>
      </c>
      <c r="F28" s="5">
        <v>527</v>
      </c>
      <c r="G28" s="5">
        <v>1200768.19</v>
      </c>
      <c r="H28" s="5">
        <v>206</v>
      </c>
      <c r="I28" s="5">
        <v>455608.99</v>
      </c>
      <c r="J28" s="5">
        <v>3812</v>
      </c>
      <c r="K28" s="5">
        <v>8430977.959999999</v>
      </c>
      <c r="L28" s="8">
        <f t="shared" si="0"/>
        <v>2211.6941139870582</v>
      </c>
      <c r="M28" s="9">
        <f t="shared" si="1"/>
        <v>8430977.9625186659</v>
      </c>
      <c r="N28" s="9">
        <f t="shared" si="2"/>
        <v>2.5186669081449509E-3</v>
      </c>
    </row>
    <row r="29" spans="1:14" x14ac:dyDescent="0.2">
      <c r="A29" s="4">
        <v>44348</v>
      </c>
      <c r="B29" t="s">
        <v>15</v>
      </c>
      <c r="C29" t="s">
        <v>16</v>
      </c>
      <c r="D29" s="6">
        <v>3187</v>
      </c>
      <c r="E29" s="5">
        <v>10187320.76</v>
      </c>
      <c r="F29" s="5">
        <v>2106</v>
      </c>
      <c r="G29" s="5">
        <v>7205217.1100000003</v>
      </c>
      <c r="H29" s="5">
        <v>467</v>
      </c>
      <c r="I29" s="5">
        <v>1534539.05</v>
      </c>
      <c r="J29" s="5">
        <v>4826</v>
      </c>
      <c r="K29" s="5">
        <v>15857998.82</v>
      </c>
      <c r="L29" s="8">
        <f t="shared" si="0"/>
        <v>3285.9508539580579</v>
      </c>
      <c r="M29" s="9">
        <f t="shared" si="1"/>
        <v>15857998.821201589</v>
      </c>
      <c r="N29" s="9">
        <f t="shared" si="2"/>
        <v>1.2015886604785919E-3</v>
      </c>
    </row>
    <row r="30" spans="1:14" x14ac:dyDescent="0.2">
      <c r="A30" s="4">
        <v>44348</v>
      </c>
      <c r="B30" t="s">
        <v>17</v>
      </c>
      <c r="C30" t="s">
        <v>18</v>
      </c>
      <c r="D30" s="6">
        <v>1508</v>
      </c>
      <c r="E30" s="5">
        <v>3169792.35</v>
      </c>
      <c r="F30" s="5">
        <v>4171</v>
      </c>
      <c r="G30" s="5">
        <v>8034555.0499999998</v>
      </c>
      <c r="H30" s="5">
        <v>4937</v>
      </c>
      <c r="I30" s="5">
        <v>9740423.1600000001</v>
      </c>
      <c r="J30" s="5">
        <v>742</v>
      </c>
      <c r="K30" s="5">
        <v>1463924.2400000002</v>
      </c>
      <c r="L30" s="8">
        <f t="shared" si="0"/>
        <v>1972.9437224863534</v>
      </c>
      <c r="M30" s="9">
        <f t="shared" si="1"/>
        <v>1463924.2420848738</v>
      </c>
      <c r="N30" s="9">
        <f t="shared" si="2"/>
        <v>2.0848736166954041E-3</v>
      </c>
    </row>
    <row r="31" spans="1:14" x14ac:dyDescent="0.2">
      <c r="A31" s="4">
        <v>44348</v>
      </c>
      <c r="B31" t="s">
        <v>19</v>
      </c>
      <c r="C31" t="s">
        <v>20</v>
      </c>
      <c r="D31" s="6">
        <v>6973</v>
      </c>
      <c r="E31" s="5">
        <v>13722423.189999999</v>
      </c>
      <c r="F31" s="5">
        <v>3380</v>
      </c>
      <c r="G31" s="5">
        <v>5496244.2999999998</v>
      </c>
      <c r="H31" s="5">
        <v>3532</v>
      </c>
      <c r="I31" s="5">
        <v>6556585.8799999999</v>
      </c>
      <c r="J31" s="5">
        <v>6821</v>
      </c>
      <c r="K31" s="5">
        <v>12662081.609999999</v>
      </c>
      <c r="L31" s="8">
        <f t="shared" si="0"/>
        <v>1856.3380169999032</v>
      </c>
      <c r="M31" s="9">
        <f t="shared" si="1"/>
        <v>12662081.61395634</v>
      </c>
      <c r="N31" s="9">
        <f t="shared" si="2"/>
        <v>3.9563402533531189E-3</v>
      </c>
    </row>
    <row r="32" spans="1:14" x14ac:dyDescent="0.2">
      <c r="A32" s="4">
        <v>44378</v>
      </c>
      <c r="B32" t="s">
        <v>11</v>
      </c>
      <c r="C32" t="s">
        <v>12</v>
      </c>
      <c r="D32" s="6">
        <v>1609</v>
      </c>
      <c r="E32" s="5">
        <v>6744820.0999999996</v>
      </c>
      <c r="F32" s="5">
        <v>990</v>
      </c>
      <c r="G32" s="5">
        <v>4215198.3899999997</v>
      </c>
      <c r="H32" s="5">
        <v>682</v>
      </c>
      <c r="I32" s="5">
        <v>2876003.31</v>
      </c>
      <c r="J32" s="5">
        <v>1917</v>
      </c>
      <c r="K32" s="5">
        <v>8084015.1799999978</v>
      </c>
      <c r="L32" s="8">
        <f t="shared" si="0"/>
        <v>4217.0136552520198</v>
      </c>
      <c r="M32" s="9">
        <f t="shared" si="1"/>
        <v>8084015.1771181207</v>
      </c>
      <c r="N32" s="9">
        <f t="shared" si="2"/>
        <v>-2.8818771243095398E-3</v>
      </c>
    </row>
    <row r="33" spans="1:14" x14ac:dyDescent="0.2">
      <c r="A33" s="4">
        <v>44378</v>
      </c>
      <c r="B33" t="s">
        <v>13</v>
      </c>
      <c r="C33" t="s">
        <v>14</v>
      </c>
      <c r="D33" s="6">
        <v>3812</v>
      </c>
      <c r="E33" s="5">
        <v>8430977.9600000009</v>
      </c>
      <c r="F33" s="5">
        <v>2845</v>
      </c>
      <c r="G33" s="5">
        <v>6953897.0300000003</v>
      </c>
      <c r="H33" s="5">
        <v>3250</v>
      </c>
      <c r="I33" s="5">
        <v>7511017.5300000003</v>
      </c>
      <c r="J33" s="5">
        <v>3407</v>
      </c>
      <c r="K33" s="5">
        <v>7873857.4600000018</v>
      </c>
      <c r="L33" s="8">
        <f t="shared" si="0"/>
        <v>2311.0823178608985</v>
      </c>
      <c r="M33" s="9">
        <f t="shared" si="1"/>
        <v>7873857.456952082</v>
      </c>
      <c r="N33" s="9">
        <f t="shared" si="2"/>
        <v>-3.0479198321700096E-3</v>
      </c>
    </row>
    <row r="34" spans="1:14" x14ac:dyDescent="0.2">
      <c r="A34" s="4">
        <v>44378</v>
      </c>
      <c r="B34" t="s">
        <v>15</v>
      </c>
      <c r="C34" t="s">
        <v>16</v>
      </c>
      <c r="D34" s="6">
        <v>4826</v>
      </c>
      <c r="E34" s="5">
        <v>15857998.82</v>
      </c>
      <c r="F34" s="5">
        <v>3261</v>
      </c>
      <c r="G34" s="5">
        <v>11344617.4</v>
      </c>
      <c r="H34" s="5">
        <v>2144</v>
      </c>
      <c r="I34" s="5">
        <v>7211872.04</v>
      </c>
      <c r="J34" s="5">
        <v>5943</v>
      </c>
      <c r="K34" s="5">
        <v>19990744.18</v>
      </c>
      <c r="L34" s="8">
        <f t="shared" si="0"/>
        <v>3363.7462866328674</v>
      </c>
      <c r="M34" s="9">
        <f t="shared" si="1"/>
        <v>19990744.181459129</v>
      </c>
      <c r="N34" s="9">
        <f t="shared" si="2"/>
        <v>1.4591291546821594E-3</v>
      </c>
    </row>
    <row r="35" spans="1:14" x14ac:dyDescent="0.2">
      <c r="A35" s="4">
        <v>44378</v>
      </c>
      <c r="B35" t="s">
        <v>17</v>
      </c>
      <c r="C35" t="s">
        <v>18</v>
      </c>
      <c r="D35" s="6">
        <v>742</v>
      </c>
      <c r="E35" s="5">
        <v>1463924.24</v>
      </c>
      <c r="F35" s="5">
        <v>3122</v>
      </c>
      <c r="G35" s="5">
        <v>6286099.4199999999</v>
      </c>
      <c r="H35" s="5">
        <v>602</v>
      </c>
      <c r="I35" s="5">
        <v>1207431.22</v>
      </c>
      <c r="J35" s="5">
        <v>3262</v>
      </c>
      <c r="K35" s="5">
        <v>6542592.4400000004</v>
      </c>
      <c r="L35" s="8">
        <f t="shared" si="0"/>
        <v>2005.6997049689442</v>
      </c>
      <c r="M35" s="9">
        <f t="shared" si="1"/>
        <v>6542592.4376086956</v>
      </c>
      <c r="N35" s="9">
        <f t="shared" si="2"/>
        <v>-2.3913048207759857E-3</v>
      </c>
    </row>
    <row r="36" spans="1:14" x14ac:dyDescent="0.2">
      <c r="A36" s="4">
        <v>44378</v>
      </c>
      <c r="B36" t="s">
        <v>19</v>
      </c>
      <c r="C36" t="s">
        <v>20</v>
      </c>
      <c r="D36" s="6">
        <v>6821</v>
      </c>
      <c r="E36" s="5">
        <v>12662081.619999999</v>
      </c>
      <c r="F36" s="5">
        <v>4004</v>
      </c>
      <c r="G36" s="5">
        <v>8062940.4400000004</v>
      </c>
      <c r="H36" s="5">
        <v>1149</v>
      </c>
      <c r="I36" s="5">
        <v>2199819.89</v>
      </c>
      <c r="J36" s="5">
        <v>9676</v>
      </c>
      <c r="K36" s="5">
        <v>18525202.169999998</v>
      </c>
      <c r="L36" s="8">
        <f t="shared" si="0"/>
        <v>1914.5516914549653</v>
      </c>
      <c r="M36" s="9">
        <f t="shared" si="1"/>
        <v>18525202.166518245</v>
      </c>
      <c r="N36" s="9">
        <f t="shared" si="2"/>
        <v>-3.4817531704902649E-3</v>
      </c>
    </row>
    <row r="37" spans="1:14" x14ac:dyDescent="0.2">
      <c r="A37" s="4">
        <v>44409</v>
      </c>
      <c r="B37" t="s">
        <v>11</v>
      </c>
      <c r="C37" t="s">
        <v>12</v>
      </c>
      <c r="D37" s="6">
        <v>1917</v>
      </c>
      <c r="E37" s="5">
        <v>8084015.1699999999</v>
      </c>
      <c r="F37" s="5">
        <v>2938</v>
      </c>
      <c r="G37" s="5">
        <v>12400578.859999999</v>
      </c>
      <c r="H37" s="5">
        <v>2962</v>
      </c>
      <c r="I37" s="5">
        <v>12497501.039999999</v>
      </c>
      <c r="J37" s="5">
        <v>1893</v>
      </c>
      <c r="K37" s="5">
        <v>7987092.9900000021</v>
      </c>
      <c r="L37" s="8">
        <f t="shared" si="0"/>
        <v>4219.2778640576726</v>
      </c>
      <c r="M37" s="9">
        <f t="shared" si="1"/>
        <v>7987092.996661175</v>
      </c>
      <c r="N37" s="9">
        <f t="shared" si="2"/>
        <v>6.6611729562282562E-3</v>
      </c>
    </row>
    <row r="38" spans="1:14" x14ac:dyDescent="0.2">
      <c r="A38" s="4">
        <v>44409</v>
      </c>
      <c r="B38" t="s">
        <v>13</v>
      </c>
      <c r="C38" t="s">
        <v>14</v>
      </c>
      <c r="D38" s="6">
        <v>3407</v>
      </c>
      <c r="E38" s="5">
        <v>7873857.46</v>
      </c>
      <c r="F38" s="5">
        <v>4435</v>
      </c>
      <c r="G38" s="5">
        <v>10841179.33</v>
      </c>
      <c r="H38" s="5">
        <v>620</v>
      </c>
      <c r="I38" s="5">
        <v>1479638.21</v>
      </c>
      <c r="J38" s="5">
        <v>7222</v>
      </c>
      <c r="K38" s="5">
        <v>17235398.579999998</v>
      </c>
      <c r="L38" s="8">
        <f t="shared" si="0"/>
        <v>2386.5132351440957</v>
      </c>
      <c r="M38" s="9">
        <f t="shared" si="1"/>
        <v>17235398.58421066</v>
      </c>
      <c r="N38" s="9">
        <f t="shared" si="2"/>
        <v>4.2106620967388153E-3</v>
      </c>
    </row>
    <row r="39" spans="1:14" x14ac:dyDescent="0.2">
      <c r="A39" s="4">
        <v>44409</v>
      </c>
      <c r="B39" t="s">
        <v>15</v>
      </c>
      <c r="C39" t="s">
        <v>16</v>
      </c>
      <c r="D39" s="6">
        <v>5943</v>
      </c>
      <c r="E39" s="5">
        <v>19990744.18</v>
      </c>
      <c r="F39" s="5">
        <v>220</v>
      </c>
      <c r="G39" s="5">
        <v>664614.31000000006</v>
      </c>
      <c r="H39" s="5">
        <v>917</v>
      </c>
      <c r="I39" s="5">
        <v>3073335.02</v>
      </c>
      <c r="J39" s="5">
        <v>5246</v>
      </c>
      <c r="K39" s="5">
        <v>17582023.469999999</v>
      </c>
      <c r="L39" s="8">
        <f t="shared" si="0"/>
        <v>3351.5103829303907</v>
      </c>
      <c r="M39" s="9">
        <f t="shared" si="1"/>
        <v>17582023.468852829</v>
      </c>
      <c r="N39" s="9">
        <f t="shared" si="2"/>
        <v>-1.1471696197986603E-3</v>
      </c>
    </row>
    <row r="40" spans="1:14" x14ac:dyDescent="0.2">
      <c r="A40" s="4">
        <v>44409</v>
      </c>
      <c r="B40" t="s">
        <v>17</v>
      </c>
      <c r="C40" t="s">
        <v>18</v>
      </c>
      <c r="D40" s="6">
        <v>3262</v>
      </c>
      <c r="E40" s="5">
        <v>6542592.4400000004</v>
      </c>
      <c r="F40" s="5">
        <v>3956</v>
      </c>
      <c r="G40" s="5">
        <v>7471568.25</v>
      </c>
      <c r="H40" s="5">
        <v>49</v>
      </c>
      <c r="I40" s="5">
        <v>95136.31</v>
      </c>
      <c r="J40" s="5">
        <v>7169</v>
      </c>
      <c r="K40" s="5">
        <v>13919024.380000001</v>
      </c>
      <c r="L40" s="8">
        <f t="shared" si="0"/>
        <v>1941.5573136602939</v>
      </c>
      <c r="M40" s="9">
        <f t="shared" si="1"/>
        <v>13919024.381630646</v>
      </c>
      <c r="N40" s="9">
        <f t="shared" si="2"/>
        <v>1.6306452453136444E-3</v>
      </c>
    </row>
    <row r="41" spans="1:14" x14ac:dyDescent="0.2">
      <c r="A41" s="4">
        <v>44409</v>
      </c>
      <c r="B41" t="s">
        <v>19</v>
      </c>
      <c r="C41" t="s">
        <v>20</v>
      </c>
      <c r="D41" s="6">
        <v>9676</v>
      </c>
      <c r="E41" s="5">
        <v>18525202.16</v>
      </c>
      <c r="F41" s="5">
        <v>3392</v>
      </c>
      <c r="G41" s="5">
        <v>6895022.9000000004</v>
      </c>
      <c r="H41" s="5">
        <v>1846</v>
      </c>
      <c r="I41" s="5">
        <v>3590888.85</v>
      </c>
      <c r="J41" s="5">
        <v>11222</v>
      </c>
      <c r="K41" s="5">
        <v>21829336.210000001</v>
      </c>
      <c r="L41" s="8">
        <f t="shared" si="0"/>
        <v>1945.2268947046221</v>
      </c>
      <c r="M41" s="9">
        <f t="shared" si="1"/>
        <v>21829336.212375268</v>
      </c>
      <c r="N41" s="9">
        <f t="shared" si="2"/>
        <v>2.3752674460411072E-3</v>
      </c>
    </row>
    <row r="42" spans="1:14" x14ac:dyDescent="0.2">
      <c r="A42" s="4">
        <v>44440</v>
      </c>
      <c r="B42" t="s">
        <v>11</v>
      </c>
      <c r="C42" t="s">
        <v>12</v>
      </c>
      <c r="D42" s="6">
        <v>1893</v>
      </c>
      <c r="E42" s="5">
        <v>7987093</v>
      </c>
      <c r="F42" s="5">
        <v>4954</v>
      </c>
      <c r="G42" s="5">
        <v>21649299.5</v>
      </c>
      <c r="H42" s="5">
        <v>3275</v>
      </c>
      <c r="I42" s="5">
        <v>14175432.369999999</v>
      </c>
      <c r="J42" s="5">
        <v>3572</v>
      </c>
      <c r="K42" s="5">
        <v>15460960.130000001</v>
      </c>
      <c r="L42" s="8">
        <f t="shared" si="0"/>
        <v>4328.3762961881112</v>
      </c>
      <c r="M42" s="9">
        <f t="shared" si="1"/>
        <v>15460960.129983936</v>
      </c>
      <c r="N42" s="9">
        <f t="shared" si="2"/>
        <v>-1.6065314412117004E-5</v>
      </c>
    </row>
    <row r="43" spans="1:14" x14ac:dyDescent="0.2">
      <c r="A43" s="4">
        <v>44440</v>
      </c>
      <c r="B43" t="s">
        <v>13</v>
      </c>
      <c r="C43" t="s">
        <v>14</v>
      </c>
      <c r="D43" s="6">
        <v>7222</v>
      </c>
      <c r="E43" s="5">
        <v>17235398.579999998</v>
      </c>
      <c r="F43" s="5">
        <v>96</v>
      </c>
      <c r="G43" s="5">
        <v>223898.01</v>
      </c>
      <c r="H43" s="5">
        <v>2128</v>
      </c>
      <c r="I43" s="5">
        <v>5076985.95</v>
      </c>
      <c r="J43" s="5">
        <v>5190</v>
      </c>
      <c r="K43" s="5">
        <v>12382310.640000001</v>
      </c>
      <c r="L43" s="8">
        <f t="shared" si="0"/>
        <v>2385.8016657556709</v>
      </c>
      <c r="M43" s="9">
        <f t="shared" si="1"/>
        <v>12382310.645271931</v>
      </c>
      <c r="N43" s="9">
        <f t="shared" si="2"/>
        <v>5.2719302475452423E-3</v>
      </c>
    </row>
    <row r="44" spans="1:14" x14ac:dyDescent="0.2">
      <c r="A44" s="4">
        <v>44440</v>
      </c>
      <c r="B44" t="s">
        <v>15</v>
      </c>
      <c r="C44" t="s">
        <v>16</v>
      </c>
      <c r="D44" s="6">
        <v>5246</v>
      </c>
      <c r="E44" s="5">
        <v>17582023.48</v>
      </c>
      <c r="F44" s="5">
        <v>4278</v>
      </c>
      <c r="G44" s="5">
        <v>13288821.050000001</v>
      </c>
      <c r="H44" s="5">
        <v>60</v>
      </c>
      <c r="I44" s="5">
        <v>194482.43</v>
      </c>
      <c r="J44" s="5">
        <v>9464</v>
      </c>
      <c r="K44" s="5">
        <v>30676362.100000001</v>
      </c>
      <c r="L44" s="8">
        <f t="shared" si="0"/>
        <v>3241.3738481730365</v>
      </c>
      <c r="M44" s="9">
        <f t="shared" si="1"/>
        <v>30676362.09910962</v>
      </c>
      <c r="N44" s="9">
        <f t="shared" si="2"/>
        <v>-8.9038163423538208E-4</v>
      </c>
    </row>
    <row r="45" spans="1:14" x14ac:dyDescent="0.2">
      <c r="A45" s="4">
        <v>44440</v>
      </c>
      <c r="B45" t="s">
        <v>17</v>
      </c>
      <c r="C45" t="s">
        <v>18</v>
      </c>
      <c r="D45" s="6">
        <v>7169</v>
      </c>
      <c r="E45" s="5">
        <v>13919024.380000001</v>
      </c>
      <c r="F45" s="5">
        <v>1945</v>
      </c>
      <c r="G45" s="5">
        <v>4189510.66</v>
      </c>
      <c r="H45" s="5">
        <v>1256</v>
      </c>
      <c r="I45" s="5">
        <v>2495536.54</v>
      </c>
      <c r="J45" s="5">
        <v>7858</v>
      </c>
      <c r="K45" s="5">
        <v>15612998.5</v>
      </c>
      <c r="L45" s="8">
        <f t="shared" si="0"/>
        <v>1986.8921483432082</v>
      </c>
      <c r="M45" s="9">
        <f t="shared" si="1"/>
        <v>15612998.501680929</v>
      </c>
      <c r="N45" s="9">
        <f t="shared" si="2"/>
        <v>1.6809292137622833E-3</v>
      </c>
    </row>
    <row r="46" spans="1:14" x14ac:dyDescent="0.2">
      <c r="A46" s="4">
        <v>44440</v>
      </c>
      <c r="B46" t="s">
        <v>19</v>
      </c>
      <c r="C46" t="s">
        <v>20</v>
      </c>
      <c r="D46" s="6">
        <v>11222</v>
      </c>
      <c r="E46" s="5">
        <v>21829336.210000001</v>
      </c>
      <c r="F46" s="5">
        <v>1302</v>
      </c>
      <c r="G46" s="5">
        <v>2316429.4500000002</v>
      </c>
      <c r="H46" s="5">
        <v>964</v>
      </c>
      <c r="I46" s="5">
        <v>1858553.03</v>
      </c>
      <c r="J46" s="5">
        <v>11560</v>
      </c>
      <c r="K46" s="5">
        <v>22287212.629999999</v>
      </c>
      <c r="L46" s="8">
        <f t="shared" si="0"/>
        <v>1927.9595704247845</v>
      </c>
      <c r="M46" s="9">
        <f t="shared" si="1"/>
        <v>22287212.634110507</v>
      </c>
      <c r="N46" s="9">
        <f t="shared" si="2"/>
        <v>4.1105076670646667E-3</v>
      </c>
    </row>
    <row r="47" spans="1:14" x14ac:dyDescent="0.2">
      <c r="A47" s="4">
        <v>44470</v>
      </c>
      <c r="B47" t="s">
        <v>11</v>
      </c>
      <c r="C47" t="s">
        <v>12</v>
      </c>
      <c r="D47" s="6">
        <v>3572</v>
      </c>
      <c r="E47" s="5">
        <v>15460960.130000001</v>
      </c>
      <c r="F47" s="5">
        <v>2152</v>
      </c>
      <c r="G47" s="5">
        <v>8716553.4399999995</v>
      </c>
      <c r="H47" s="5">
        <v>4904</v>
      </c>
      <c r="I47" s="5">
        <v>20713928.460000001</v>
      </c>
      <c r="J47" s="5">
        <v>820</v>
      </c>
      <c r="K47" s="5">
        <v>3463585.1099999994</v>
      </c>
      <c r="L47" s="8">
        <f t="shared" si="0"/>
        <v>4223.8842714884695</v>
      </c>
      <c r="M47" s="9">
        <f t="shared" si="1"/>
        <v>3463585.1026205458</v>
      </c>
      <c r="N47" s="9">
        <f t="shared" si="2"/>
        <v>-7.3794536292552948E-3</v>
      </c>
    </row>
    <row r="48" spans="1:14" x14ac:dyDescent="0.2">
      <c r="A48" s="4">
        <v>44470</v>
      </c>
      <c r="B48" t="s">
        <v>13</v>
      </c>
      <c r="C48" t="s">
        <v>14</v>
      </c>
      <c r="D48" s="6">
        <v>5190</v>
      </c>
      <c r="E48" s="5">
        <v>12382310.65</v>
      </c>
      <c r="F48" s="5">
        <v>3879</v>
      </c>
      <c r="G48" s="5">
        <v>9411118.9900000002</v>
      </c>
      <c r="H48" s="5">
        <v>3141</v>
      </c>
      <c r="I48" s="5">
        <v>7548038.6500000004</v>
      </c>
      <c r="J48" s="5">
        <v>5928</v>
      </c>
      <c r="K48" s="5">
        <v>14245390.99</v>
      </c>
      <c r="L48" s="8">
        <f t="shared" si="0"/>
        <v>2403.0686558606239</v>
      </c>
      <c r="M48" s="9">
        <f t="shared" si="1"/>
        <v>14245390.99194178</v>
      </c>
      <c r="N48" s="9">
        <f t="shared" si="2"/>
        <v>1.9417796283960342E-3</v>
      </c>
    </row>
    <row r="49" spans="1:14" x14ac:dyDescent="0.2">
      <c r="A49" s="4">
        <v>44470</v>
      </c>
      <c r="B49" t="s">
        <v>15</v>
      </c>
      <c r="C49" t="s">
        <v>16</v>
      </c>
      <c r="D49" s="6">
        <v>9464</v>
      </c>
      <c r="E49" s="5">
        <v>30676362.09</v>
      </c>
      <c r="F49" s="5">
        <v>2030</v>
      </c>
      <c r="G49" s="5">
        <v>6508231.0099999998</v>
      </c>
      <c r="H49" s="5">
        <v>1076</v>
      </c>
      <c r="I49" s="5">
        <v>3481000.71</v>
      </c>
      <c r="J49" s="5">
        <v>10418</v>
      </c>
      <c r="K49" s="5">
        <v>33703592.390000001</v>
      </c>
      <c r="L49" s="8">
        <f t="shared" si="0"/>
        <v>3235.1307725769966</v>
      </c>
      <c r="M49" s="9">
        <f t="shared" si="1"/>
        <v>33703592.388707153</v>
      </c>
      <c r="N49" s="9">
        <f t="shared" si="2"/>
        <v>-1.2928470969200134E-3</v>
      </c>
    </row>
    <row r="50" spans="1:14" x14ac:dyDescent="0.2">
      <c r="A50" s="4">
        <v>44470</v>
      </c>
      <c r="B50" t="s">
        <v>17</v>
      </c>
      <c r="C50" t="s">
        <v>18</v>
      </c>
      <c r="D50" s="6">
        <v>7858</v>
      </c>
      <c r="E50" s="5">
        <v>15612998.5</v>
      </c>
      <c r="F50" s="5">
        <v>4062</v>
      </c>
      <c r="G50" s="5">
        <v>8218611.7300000004</v>
      </c>
      <c r="H50" s="5">
        <v>4767</v>
      </c>
      <c r="I50" s="5">
        <v>9530644.8000000007</v>
      </c>
      <c r="J50" s="5">
        <v>7153</v>
      </c>
      <c r="K50" s="5">
        <v>14300965.43</v>
      </c>
      <c r="L50" s="8">
        <f t="shared" si="0"/>
        <v>1999.2961602348994</v>
      </c>
      <c r="M50" s="9">
        <f t="shared" si="1"/>
        <v>14300965.434160234</v>
      </c>
      <c r="N50" s="9">
        <f t="shared" si="2"/>
        <v>4.1602347046136856E-3</v>
      </c>
    </row>
    <row r="51" spans="1:14" x14ac:dyDescent="0.2">
      <c r="A51" s="4">
        <v>44470</v>
      </c>
      <c r="B51" t="s">
        <v>19</v>
      </c>
      <c r="C51" t="s">
        <v>20</v>
      </c>
      <c r="D51" s="6">
        <v>11560</v>
      </c>
      <c r="E51" s="5">
        <v>22287212.640000001</v>
      </c>
      <c r="F51" s="5">
        <v>72</v>
      </c>
      <c r="G51" s="5">
        <v>140664.78</v>
      </c>
      <c r="H51" s="5">
        <v>3137</v>
      </c>
      <c r="I51" s="5">
        <v>6048508.5499999998</v>
      </c>
      <c r="J51" s="5">
        <v>8495</v>
      </c>
      <c r="K51" s="5">
        <v>16379368.870000001</v>
      </c>
      <c r="L51" s="8">
        <f t="shared" si="0"/>
        <v>1928.1187603163687</v>
      </c>
      <c r="M51" s="9">
        <f t="shared" si="1"/>
        <v>16379368.868887553</v>
      </c>
      <c r="N51" s="9">
        <f t="shared" si="2"/>
        <v>-1.112448051571846E-3</v>
      </c>
    </row>
    <row r="52" spans="1:14" x14ac:dyDescent="0.2">
      <c r="A52" s="4">
        <v>44501</v>
      </c>
      <c r="B52" t="s">
        <v>11</v>
      </c>
      <c r="C52" t="s">
        <v>12</v>
      </c>
      <c r="D52" s="6">
        <v>820</v>
      </c>
      <c r="E52" s="5">
        <v>3463585.1</v>
      </c>
      <c r="F52" s="5">
        <v>1277</v>
      </c>
      <c r="G52" s="5">
        <v>5211391.32</v>
      </c>
      <c r="H52" s="5">
        <v>927</v>
      </c>
      <c r="I52" s="5">
        <v>3834860.82</v>
      </c>
      <c r="J52" s="5">
        <v>1170</v>
      </c>
      <c r="K52" s="5">
        <v>4840115.5999999996</v>
      </c>
      <c r="L52" s="8">
        <f t="shared" si="0"/>
        <v>4136.8509394372913</v>
      </c>
      <c r="M52" s="9">
        <f t="shared" si="1"/>
        <v>4840115.5991416313</v>
      </c>
      <c r="N52" s="9">
        <f t="shared" si="2"/>
        <v>-8.5836835205554962E-4</v>
      </c>
    </row>
    <row r="53" spans="1:14" x14ac:dyDescent="0.2">
      <c r="A53" s="4">
        <v>44501</v>
      </c>
      <c r="B53" t="s">
        <v>13</v>
      </c>
      <c r="C53" t="s">
        <v>14</v>
      </c>
      <c r="D53" s="6">
        <v>5928</v>
      </c>
      <c r="E53" s="5">
        <v>14245390.99</v>
      </c>
      <c r="F53" s="5">
        <v>3945</v>
      </c>
      <c r="G53" s="5">
        <v>9243176</v>
      </c>
      <c r="H53" s="5">
        <v>2376</v>
      </c>
      <c r="I53" s="5">
        <v>5652672.46</v>
      </c>
      <c r="J53" s="5">
        <v>7497</v>
      </c>
      <c r="K53" s="5">
        <v>17835894.530000001</v>
      </c>
      <c r="L53" s="8">
        <f t="shared" si="0"/>
        <v>2379.0708994226679</v>
      </c>
      <c r="M53" s="9">
        <f t="shared" si="1"/>
        <v>17835894.532971743</v>
      </c>
      <c r="N53" s="9">
        <f t="shared" si="2"/>
        <v>2.9717423021793365E-3</v>
      </c>
    </row>
    <row r="54" spans="1:14" x14ac:dyDescent="0.2">
      <c r="A54" s="4">
        <v>44501</v>
      </c>
      <c r="B54" t="s">
        <v>15</v>
      </c>
      <c r="C54" t="s">
        <v>16</v>
      </c>
      <c r="D54" s="6">
        <v>10418</v>
      </c>
      <c r="E54" s="5">
        <v>33703592.390000001</v>
      </c>
      <c r="F54" s="5">
        <v>3284</v>
      </c>
      <c r="G54" s="5">
        <v>10790186.439999999</v>
      </c>
      <c r="H54" s="5">
        <v>4866</v>
      </c>
      <c r="I54" s="5">
        <v>15801104.060000001</v>
      </c>
      <c r="J54" s="5">
        <v>8836</v>
      </c>
      <c r="K54" s="5">
        <v>28692674.769999996</v>
      </c>
      <c r="L54" s="8">
        <f t="shared" si="0"/>
        <v>3247.2470318201722</v>
      </c>
      <c r="M54" s="9">
        <f t="shared" si="1"/>
        <v>28692674.773163043</v>
      </c>
      <c r="N54" s="9">
        <f t="shared" si="2"/>
        <v>3.1630471348762512E-3</v>
      </c>
    </row>
    <row r="55" spans="1:14" x14ac:dyDescent="0.2">
      <c r="A55" s="4">
        <v>44501</v>
      </c>
      <c r="B55" t="s">
        <v>17</v>
      </c>
      <c r="C55" t="s">
        <v>18</v>
      </c>
      <c r="D55" s="6">
        <v>7153</v>
      </c>
      <c r="E55" s="5">
        <v>14300965.43</v>
      </c>
      <c r="F55" s="5">
        <v>1081</v>
      </c>
      <c r="G55" s="5">
        <v>2321083.59</v>
      </c>
      <c r="H55" s="5">
        <v>1044</v>
      </c>
      <c r="I55" s="5">
        <v>2107532.08</v>
      </c>
      <c r="J55" s="5">
        <v>7190</v>
      </c>
      <c r="K55" s="5">
        <v>14514516.939999999</v>
      </c>
      <c r="L55" s="8">
        <f t="shared" si="0"/>
        <v>2018.7088923973768</v>
      </c>
      <c r="M55" s="9">
        <f t="shared" si="1"/>
        <v>14514516.936337138</v>
      </c>
      <c r="N55" s="9">
        <f t="shared" si="2"/>
        <v>-3.6628618836402893E-3</v>
      </c>
    </row>
    <row r="56" spans="1:14" x14ac:dyDescent="0.2">
      <c r="A56" s="4">
        <v>44501</v>
      </c>
      <c r="B56" t="s">
        <v>19</v>
      </c>
      <c r="C56" t="s">
        <v>20</v>
      </c>
      <c r="D56" s="6">
        <v>8495</v>
      </c>
      <c r="E56" s="5">
        <v>16379368.859999999</v>
      </c>
      <c r="F56" s="5">
        <v>2531</v>
      </c>
      <c r="G56" s="5">
        <v>4599046.6399999997</v>
      </c>
      <c r="H56" s="5">
        <v>4949</v>
      </c>
      <c r="I56" s="5">
        <v>9416123.5500000007</v>
      </c>
      <c r="J56" s="5">
        <v>6077</v>
      </c>
      <c r="K56" s="5">
        <v>11562291.949999999</v>
      </c>
      <c r="L56" s="8">
        <f t="shared" si="0"/>
        <v>1902.6315526936332</v>
      </c>
      <c r="M56" s="9">
        <f t="shared" si="1"/>
        <v>11562291.945719209</v>
      </c>
      <c r="N56" s="9">
        <f t="shared" si="2"/>
        <v>-4.2807906866073608E-3</v>
      </c>
    </row>
    <row r="57" spans="1:14" x14ac:dyDescent="0.2">
      <c r="A57" s="4">
        <v>44531</v>
      </c>
      <c r="B57" t="s">
        <v>11</v>
      </c>
      <c r="C57" t="s">
        <v>12</v>
      </c>
      <c r="D57" s="6">
        <v>1170</v>
      </c>
      <c r="E57" s="5">
        <v>4840115.5999999996</v>
      </c>
      <c r="F57" s="5">
        <v>1857</v>
      </c>
      <c r="G57" s="5">
        <v>8070980.5700000003</v>
      </c>
      <c r="H57" s="5">
        <v>2389</v>
      </c>
      <c r="I57" s="5">
        <v>10189827.800000001</v>
      </c>
      <c r="J57" s="5">
        <v>638</v>
      </c>
      <c r="K57" s="5">
        <v>2721268.3699999992</v>
      </c>
      <c r="L57" s="8">
        <f t="shared" si="0"/>
        <v>4265.3109250082589</v>
      </c>
      <c r="M57" s="9">
        <f t="shared" si="1"/>
        <v>2721268.3701552693</v>
      </c>
      <c r="N57" s="9">
        <f t="shared" si="2"/>
        <v>1.5527009963989258E-4</v>
      </c>
    </row>
    <row r="58" spans="1:14" x14ac:dyDescent="0.2">
      <c r="A58" s="4">
        <v>44531</v>
      </c>
      <c r="B58" t="s">
        <v>13</v>
      </c>
      <c r="C58" t="s">
        <v>14</v>
      </c>
      <c r="D58" s="6">
        <v>7497</v>
      </c>
      <c r="E58" s="5">
        <v>17835894.530000001</v>
      </c>
      <c r="F58" s="5">
        <v>838</v>
      </c>
      <c r="G58" s="5">
        <v>2006158.45</v>
      </c>
      <c r="H58" s="5">
        <v>1448</v>
      </c>
      <c r="I58" s="5">
        <v>3447065.71</v>
      </c>
      <c r="J58" s="5">
        <v>6887</v>
      </c>
      <c r="K58" s="5">
        <v>16394987.27</v>
      </c>
      <c r="L58" s="8">
        <f t="shared" si="0"/>
        <v>2380.5702435512899</v>
      </c>
      <c r="M58" s="9">
        <f t="shared" si="1"/>
        <v>16394987.267337732</v>
      </c>
      <c r="N58" s="9">
        <f t="shared" si="2"/>
        <v>-2.6622675359249115E-3</v>
      </c>
    </row>
    <row r="59" spans="1:14" x14ac:dyDescent="0.2">
      <c r="A59" s="4">
        <v>44531</v>
      </c>
      <c r="B59" t="s">
        <v>15</v>
      </c>
      <c r="C59" t="s">
        <v>16</v>
      </c>
      <c r="D59" s="6">
        <v>8836</v>
      </c>
      <c r="E59" s="5">
        <v>28692674.77</v>
      </c>
      <c r="F59" s="5">
        <v>3708</v>
      </c>
      <c r="G59" s="5">
        <v>11776400.41</v>
      </c>
      <c r="H59" s="5">
        <v>4125</v>
      </c>
      <c r="I59" s="5">
        <v>13307950.82</v>
      </c>
      <c r="J59" s="5">
        <v>8419</v>
      </c>
      <c r="K59" s="5">
        <v>27161124.359999999</v>
      </c>
      <c r="L59" s="8">
        <f t="shared" si="0"/>
        <v>3226.1698963647959</v>
      </c>
      <c r="M59" s="9">
        <f t="shared" si="1"/>
        <v>27161124.357495219</v>
      </c>
      <c r="N59" s="9">
        <f t="shared" si="2"/>
        <v>-2.5047808885574341E-3</v>
      </c>
    </row>
    <row r="60" spans="1:14" x14ac:dyDescent="0.2">
      <c r="A60" s="4">
        <v>44531</v>
      </c>
      <c r="B60" t="s">
        <v>17</v>
      </c>
      <c r="C60" t="s">
        <v>18</v>
      </c>
      <c r="D60" s="6">
        <v>7190</v>
      </c>
      <c r="E60" s="5">
        <v>14514516.939999999</v>
      </c>
      <c r="F60" s="5">
        <v>2028</v>
      </c>
      <c r="G60" s="5">
        <v>3863179.52</v>
      </c>
      <c r="H60" s="5">
        <v>3793</v>
      </c>
      <c r="I60" s="5">
        <v>7562009.4000000004</v>
      </c>
      <c r="J60" s="5">
        <v>5425</v>
      </c>
      <c r="K60" s="5">
        <v>10815687.060000001</v>
      </c>
      <c r="L60" s="8">
        <f t="shared" si="0"/>
        <v>1993.6750336298546</v>
      </c>
      <c r="M60" s="9">
        <f t="shared" si="1"/>
        <v>10815687.057441961</v>
      </c>
      <c r="N60" s="9">
        <f t="shared" si="2"/>
        <v>-2.5580395013093948E-3</v>
      </c>
    </row>
    <row r="61" spans="1:14" x14ac:dyDescent="0.2">
      <c r="A61" s="4">
        <v>44531</v>
      </c>
      <c r="B61" t="s">
        <v>19</v>
      </c>
      <c r="C61" t="s">
        <v>20</v>
      </c>
      <c r="D61" s="6">
        <v>6077</v>
      </c>
      <c r="E61" s="5">
        <v>11562291.949999999</v>
      </c>
      <c r="F61" s="5">
        <v>3317</v>
      </c>
      <c r="G61" s="5">
        <v>5737734.25</v>
      </c>
      <c r="H61" s="5">
        <v>2606</v>
      </c>
      <c r="I61" s="5">
        <v>4799219.53</v>
      </c>
      <c r="J61" s="5">
        <v>6788</v>
      </c>
      <c r="K61" s="5">
        <v>12500806.669999998</v>
      </c>
      <c r="L61" s="8">
        <f t="shared" si="0"/>
        <v>1841.6038109431552</v>
      </c>
      <c r="M61" s="9">
        <f t="shared" si="1"/>
        <v>12500806.668682136</v>
      </c>
      <c r="N61" s="9">
        <f t="shared" si="2"/>
        <v>-1.3178624212741852E-3</v>
      </c>
    </row>
    <row r="62" spans="1:14" x14ac:dyDescent="0.2">
      <c r="E62" s="6"/>
      <c r="F62" s="6"/>
      <c r="G62" s="6"/>
      <c r="H62" s="6"/>
      <c r="I62" s="6"/>
      <c r="J62" s="6"/>
      <c r="K62" s="6"/>
    </row>
    <row r="66" spans="5:5" x14ac:dyDescent="0.2">
      <c r="E66" s="6"/>
    </row>
    <row r="67" spans="5:5" x14ac:dyDescent="0.2">
      <c r="E67" s="6"/>
    </row>
  </sheetData>
  <autoFilter ref="A1:K61" xr:uid="{00000000-0001-0000-0000-000000000000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库存商品进销存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个人用户</cp:lastModifiedBy>
  <dcterms:created xsi:type="dcterms:W3CDTF">2021-11-23T00:10:34Z</dcterms:created>
  <dcterms:modified xsi:type="dcterms:W3CDTF">2021-11-23T00:17:51Z</dcterms:modified>
</cp:coreProperties>
</file>