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各科目底稿\05存货\"/>
    </mc:Choice>
  </mc:AlternateContent>
  <xr:revisionPtr revIDLastSave="0" documentId="13_ncr:1_{D79A3CBD-0545-4A88-9CDC-86444CF1B2C7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库存商品进销存" sheetId="10" r:id="rId1"/>
    <sheet name="透视进销存" sheetId="12" r:id="rId2"/>
    <sheet name="库存商品进销存 (2)" sheetId="11" r:id="rId3"/>
    <sheet name="存货盘点表" sheetId="13" r:id="rId4"/>
  </sheets>
  <definedNames>
    <definedName name="_xlnm._FilterDatabase" localSheetId="3" hidden="1">存货盘点表!$A$1:$K$61</definedName>
    <definedName name="_xlnm._FilterDatabase" localSheetId="0" hidden="1">库存商品进销存!$A$1:$K$61</definedName>
    <definedName name="_xlnm._FilterDatabase" localSheetId="2" hidden="1">'库存商品进销存 (2)'!$A$1:$K$61</definedName>
  </definedNames>
  <calcPr calcId="181029"/>
  <pivotCaches>
    <pivotCache cacheId="7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2" i="11" l="1"/>
  <c r="E62" i="11"/>
  <c r="F62" i="11"/>
  <c r="G62" i="11"/>
  <c r="H62" i="11"/>
  <c r="I62" i="11"/>
  <c r="J62" i="11"/>
  <c r="K62" i="11"/>
  <c r="K63" i="11"/>
  <c r="F63" i="11"/>
  <c r="E63" i="11"/>
  <c r="D63" i="11"/>
</calcChain>
</file>

<file path=xl/sharedStrings.xml><?xml version="1.0" encoding="utf-8"?>
<sst xmlns="http://schemas.openxmlformats.org/spreadsheetml/2006/main" count="415" uniqueCount="38">
  <si>
    <t>会计期间</t>
  </si>
  <si>
    <t>M001</t>
    <phoneticPr fontId="2" type="noConversion"/>
  </si>
  <si>
    <t>M002</t>
    <phoneticPr fontId="2" type="noConversion"/>
  </si>
  <si>
    <t>M003</t>
    <phoneticPr fontId="2" type="noConversion"/>
  </si>
  <si>
    <t>M004</t>
    <phoneticPr fontId="2" type="noConversion"/>
  </si>
  <si>
    <t>M005</t>
    <phoneticPr fontId="2" type="noConversion"/>
  </si>
  <si>
    <t>苹果13</t>
  </si>
  <si>
    <t>华为手机</t>
  </si>
  <si>
    <t>三星手机</t>
  </si>
  <si>
    <t>vivo手机</t>
  </si>
  <si>
    <t>oppo手机</t>
  </si>
  <si>
    <t>期初结存数量</t>
    <phoneticPr fontId="2" type="noConversion"/>
  </si>
  <si>
    <t>入库数量</t>
    <phoneticPr fontId="2" type="noConversion"/>
  </si>
  <si>
    <t>出库数量</t>
    <phoneticPr fontId="2" type="noConversion"/>
  </si>
  <si>
    <t>结存数量</t>
    <phoneticPr fontId="2" type="noConversion"/>
  </si>
  <si>
    <t>商品代码</t>
    <phoneticPr fontId="2" type="noConversion"/>
  </si>
  <si>
    <t>商品名称</t>
    <phoneticPr fontId="2" type="noConversion"/>
  </si>
  <si>
    <t>期初金额</t>
    <phoneticPr fontId="2" type="noConversion"/>
  </si>
  <si>
    <t>入库金额</t>
    <phoneticPr fontId="2" type="noConversion"/>
  </si>
  <si>
    <t>出库金额</t>
    <phoneticPr fontId="2" type="noConversion"/>
  </si>
  <si>
    <t>结存金额</t>
    <phoneticPr fontId="2" type="noConversion"/>
  </si>
  <si>
    <t>M001</t>
  </si>
  <si>
    <t>M002</t>
  </si>
  <si>
    <t>M003</t>
  </si>
  <si>
    <t>M004</t>
  </si>
  <si>
    <t>M005</t>
  </si>
  <si>
    <t>总计</t>
  </si>
  <si>
    <t>求和项:期初结存数量</t>
  </si>
  <si>
    <t>求和项:期初金额</t>
  </si>
  <si>
    <t>求和项:入库数量</t>
  </si>
  <si>
    <t>求和项:入库金额</t>
  </si>
  <si>
    <t>求和项:出库数量</t>
  </si>
  <si>
    <t>求和项:出库金额</t>
  </si>
  <si>
    <t>求和项:结存数量</t>
  </si>
  <si>
    <t>求和项:结存金额</t>
  </si>
  <si>
    <t>商品代码</t>
  </si>
  <si>
    <t>商品名称</t>
  </si>
  <si>
    <t>监盘数量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</si>
</sst>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3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>
      <alignment vertical="center"/>
    </xf>
  </cellStyleXfs>
  <cellXfs count="8">
    <xf numFmtId="0" fontId="0" fillId="0" borderId="0" xfId="0"/>
    <xf numFmtId="14" fontId="0" fillId="0" borderId="0" xfId="0" applyNumberFormat="1"/>
    <xf numFmtId="43" fontId="0" fillId="0" borderId="0" xfId="1" applyFont="1" applyAlignment="1"/>
    <xf numFmtId="14" fontId="0" fillId="2" borderId="0" xfId="0" applyNumberFormat="1" applyFill="1"/>
    <xf numFmtId="0" fontId="0" fillId="2" borderId="0" xfId="0" applyFill="1"/>
    <xf numFmtId="43" fontId="0" fillId="0" borderId="0" xfId="0" applyNumberFormat="1"/>
    <xf numFmtId="43" fontId="0" fillId="2" borderId="0" xfId="1" applyFont="1" applyFill="1" applyAlignment="1"/>
    <xf numFmtId="0" fontId="0" fillId="0" borderId="0" xfId="0" pivotButton="1"/>
  </cellXfs>
  <cellStyles count="2">
    <cellStyle name="常规" xfId="0" builtinId="0"/>
    <cellStyle name="千位分隔" xfId="1" builtinId="3"/>
  </cellStyles>
  <dxfs count="3">
    <dxf>
      <numFmt numFmtId="35" formatCode="_ * #,##0.00_ ;_ * \-#,##0.00_ ;_ * &quot;-&quot;??_ ;_ @_ "/>
    </dxf>
    <dxf>
      <numFmt numFmtId="35" formatCode="_ * #,##0.00_ ;_ * \-#,##0.00_ ;_ * &quot;-&quot;??_ ;_ @_ "/>
    </dxf>
    <dxf>
      <numFmt numFmtId="35" formatCode="_ * #,##0.00_ ;_ * \-#,##0.00_ ;_ * &quot;-&quot;??_ ;_ @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个人用户" refreshedDate="44522.963482060186" createdVersion="7" refreshedVersion="7" minRefreshableVersion="3" recordCount="60" xr:uid="{4D3B5F93-9323-4570-A1E2-188FE6B78865}">
  <cacheSource type="worksheet">
    <worksheetSource ref="A1:K61" sheet="库存商品进销存 (2)"/>
  </cacheSource>
  <cacheFields count="11">
    <cacheField name="会计期间" numFmtId="14">
      <sharedItems containsSemiMixedTypes="0" containsNonDate="0" containsDate="1" containsString="0" minDate="2021-01-01T00:00:00" maxDate="2021-12-02T00:00:00"/>
    </cacheField>
    <cacheField name="商品代码" numFmtId="0">
      <sharedItems count="5">
        <s v="M001"/>
        <s v="M002"/>
        <s v="M003"/>
        <s v="M004"/>
        <s v="M005"/>
      </sharedItems>
    </cacheField>
    <cacheField name="商品名称" numFmtId="0">
      <sharedItems count="5">
        <s v="苹果13"/>
        <s v="华为手机"/>
        <s v="三星手机"/>
        <s v="vivo手机"/>
        <s v="oppo手机"/>
      </sharedItems>
    </cacheField>
    <cacheField name="期初结存数量" numFmtId="43">
      <sharedItems containsString="0" containsBlank="1" containsNumber="1" containsInteger="1" minValue="2" maxValue="2000" count="6">
        <n v="2000"/>
        <n v="173"/>
        <n v="56"/>
        <n v="2"/>
        <n v="175"/>
        <m/>
      </sharedItems>
    </cacheField>
    <cacheField name="期初金额" numFmtId="43">
      <sharedItems containsString="0" containsBlank="1" containsNumber="1" containsInteger="1" minValue="4000" maxValue="8000000" count="6">
        <n v="8000000"/>
        <n v="484400"/>
        <n v="168000"/>
        <n v="4000"/>
        <n v="315000"/>
        <m/>
      </sharedItems>
    </cacheField>
    <cacheField name="入库数量" numFmtId="43">
      <sharedItems containsSemiMixedTypes="0" containsString="0" containsNumber="1" containsInteger="1" minValue="29" maxValue="5317" count="60">
        <n v="248"/>
        <n v="29"/>
        <n v="5317"/>
        <n v="4503"/>
        <n v="1244"/>
        <n v="3548"/>
        <n v="3390"/>
        <n v="275"/>
        <n v="1594"/>
        <n v="1004"/>
        <n v="225"/>
        <n v="584"/>
        <n v="438"/>
        <n v="1734"/>
        <n v="3096"/>
        <n v="2480"/>
        <n v="1524"/>
        <n v="2939"/>
        <n v="4806"/>
        <n v="4611"/>
        <n v="4139"/>
        <n v="2397"/>
        <n v="1515"/>
        <n v="128"/>
        <n v="858"/>
        <n v="3426"/>
        <n v="527"/>
        <n v="2106"/>
        <n v="4171"/>
        <n v="3380"/>
        <n v="990"/>
        <n v="2845"/>
        <n v="3261"/>
        <n v="3122"/>
        <n v="4004"/>
        <n v="2938"/>
        <n v="4435"/>
        <n v="220"/>
        <n v="3956"/>
        <n v="3392"/>
        <n v="4954"/>
        <n v="96"/>
        <n v="4278"/>
        <n v="1945"/>
        <n v="1302"/>
        <n v="2152"/>
        <n v="3879"/>
        <n v="2030"/>
        <n v="4062"/>
        <n v="72"/>
        <n v="1277"/>
        <n v="3945"/>
        <n v="3284"/>
        <n v="1081"/>
        <n v="2531"/>
        <n v="1857"/>
        <n v="838"/>
        <n v="3708"/>
        <n v="2028"/>
        <n v="3317"/>
      </sharedItems>
    </cacheField>
    <cacheField name="入库金额" numFmtId="43">
      <sharedItems containsSemiMixedTypes="0" containsString="0" containsNumber="1" minValue="82825.740000000005" maxValue="21649299.5" count="60">
        <n v="1095354"/>
        <n v="82825.740000000005"/>
        <n v="19300288.84"/>
        <n v="9299325.4199999999"/>
        <n v="2320371"/>
        <n v="14864526.91"/>
        <n v="8032726.7000000002"/>
        <n v="865951.38"/>
        <n v="3498642.55"/>
        <n v="1652400.79"/>
        <n v="984750.68"/>
        <n v="1335965.8999999999"/>
        <n v="1412555.45"/>
        <n v="3805982"/>
        <n v="6227932.2199999997"/>
        <n v="10362670.09"/>
        <n v="3744499.58"/>
        <n v="9434901.8100000005"/>
        <n v="10037468.210000001"/>
        <n v="9261433.0600000005"/>
        <n v="16972226.079999998"/>
        <n v="4970978.26"/>
        <n v="4554619.53"/>
        <n v="243203.99"/>
        <n v="1616223.64"/>
        <n v="14533595.949999999"/>
        <n v="1200768.19"/>
        <n v="7205217.1100000003"/>
        <n v="8034555.0499999998"/>
        <n v="5496244.2999999998"/>
        <n v="4215198.3899999997"/>
        <n v="6953897.0300000003"/>
        <n v="11344617.4"/>
        <n v="6286099.4199999999"/>
        <n v="8062940.4400000004"/>
        <n v="12400578.859999999"/>
        <n v="10841179.33"/>
        <n v="664614.31000000006"/>
        <n v="7471568.25"/>
        <n v="6895022.9000000004"/>
        <n v="21649299.5"/>
        <n v="223898.01"/>
        <n v="13288821.050000001"/>
        <n v="4189510.66"/>
        <n v="2316429.4500000002"/>
        <n v="8716553.4399999995"/>
        <n v="9411118.9900000002"/>
        <n v="6508231.0099999998"/>
        <n v="8218611.7300000004"/>
        <n v="140664.78"/>
        <n v="5211391.32"/>
        <n v="9243176"/>
        <n v="10790186.439999999"/>
        <n v="2321083.59"/>
        <n v="4599046.6399999997"/>
        <n v="8070980.5700000003"/>
        <n v="2006158.45"/>
        <n v="11776400.41"/>
        <n v="3863179.52"/>
        <n v="5737734.25"/>
      </sharedItems>
    </cacheField>
    <cacheField name="出库数量" numFmtId="43">
      <sharedItems containsSemiMixedTypes="0" containsString="0" containsNumber="1" containsInteger="1" minValue="15" maxValue="4956"/>
    </cacheField>
    <cacheField name="出库金额" numFmtId="43">
      <sharedItems containsSemiMixedTypes="0" containsString="0" containsNumber="1" minValue="42715.67" maxValue="20713928.460000001"/>
    </cacheField>
    <cacheField name="结存数量" numFmtId="43">
      <sharedItems containsString="0" containsBlank="1" containsNumber="1" containsInteger="1" minValue="638" maxValue="8419"/>
    </cacheField>
    <cacheField name="结存金额" numFmtId="43">
      <sharedItems containsString="0" containsBlank="1" containsNumber="1" minValue="2721268.3699999992" maxValue="27161124.35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d v="2021-01-01T00:00:00"/>
    <x v="0"/>
    <x v="0"/>
    <x v="0"/>
    <x v="0"/>
    <x v="0"/>
    <x v="0"/>
    <n v="55"/>
    <n v="222528.68"/>
    <m/>
    <m/>
  </r>
  <r>
    <d v="2021-01-01T00:00:00"/>
    <x v="1"/>
    <x v="1"/>
    <x v="1"/>
    <x v="1"/>
    <x v="1"/>
    <x v="1"/>
    <n v="25"/>
    <n v="70201.210000000006"/>
    <m/>
    <m/>
  </r>
  <r>
    <d v="2021-01-01T00:00:00"/>
    <x v="2"/>
    <x v="2"/>
    <x v="2"/>
    <x v="2"/>
    <x v="2"/>
    <x v="2"/>
    <n v="15"/>
    <n v="54350.33"/>
    <m/>
    <m/>
  </r>
  <r>
    <d v="2021-01-01T00:00:00"/>
    <x v="3"/>
    <x v="3"/>
    <x v="3"/>
    <x v="3"/>
    <x v="3"/>
    <x v="3"/>
    <n v="24"/>
    <n v="49562.67"/>
    <m/>
    <m/>
  </r>
  <r>
    <d v="2021-01-01T00:00:00"/>
    <x v="4"/>
    <x v="4"/>
    <x v="4"/>
    <x v="4"/>
    <x v="4"/>
    <x v="4"/>
    <n v="23"/>
    <n v="42715.67"/>
    <m/>
    <m/>
  </r>
  <r>
    <d v="2021-02-01T00:00:00"/>
    <x v="0"/>
    <x v="0"/>
    <x v="5"/>
    <x v="5"/>
    <x v="5"/>
    <x v="5"/>
    <n v="1520"/>
    <n v="6284754.4699999997"/>
    <m/>
    <m/>
  </r>
  <r>
    <d v="2021-02-01T00:00:00"/>
    <x v="1"/>
    <x v="1"/>
    <x v="5"/>
    <x v="5"/>
    <x v="6"/>
    <x v="6"/>
    <n v="1038"/>
    <n v="2482164.7799999998"/>
    <m/>
    <m/>
  </r>
  <r>
    <d v="2021-02-01T00:00:00"/>
    <x v="2"/>
    <x v="2"/>
    <x v="5"/>
    <x v="5"/>
    <x v="7"/>
    <x v="7"/>
    <n v="1976"/>
    <n v="7113982.3200000003"/>
    <m/>
    <m/>
  </r>
  <r>
    <d v="2021-02-01T00:00:00"/>
    <x v="3"/>
    <x v="3"/>
    <x v="5"/>
    <x v="5"/>
    <x v="8"/>
    <x v="8"/>
    <n v="2624"/>
    <n v="5508199.4299999997"/>
    <m/>
    <m/>
  </r>
  <r>
    <d v="2021-02-01T00:00:00"/>
    <x v="4"/>
    <x v="4"/>
    <x v="5"/>
    <x v="5"/>
    <x v="9"/>
    <x v="9"/>
    <n v="107"/>
    <n v="189258.75"/>
    <m/>
    <m/>
  </r>
  <r>
    <d v="2021-03-01T00:00:00"/>
    <x v="0"/>
    <x v="0"/>
    <x v="5"/>
    <x v="5"/>
    <x v="10"/>
    <x v="10"/>
    <n v="3224"/>
    <n v="13369773.140000001"/>
    <m/>
    <m/>
  </r>
  <r>
    <d v="2021-03-01T00:00:00"/>
    <x v="1"/>
    <x v="1"/>
    <x v="5"/>
    <x v="5"/>
    <x v="11"/>
    <x v="11"/>
    <n v="2802"/>
    <n v="6645908.6699999999"/>
    <m/>
    <m/>
  </r>
  <r>
    <d v="2021-03-01T00:00:00"/>
    <x v="2"/>
    <x v="2"/>
    <x v="5"/>
    <x v="5"/>
    <x v="12"/>
    <x v="12"/>
    <n v="2996"/>
    <n v="10665952.43"/>
    <m/>
    <m/>
  </r>
  <r>
    <d v="2021-03-01T00:00:00"/>
    <x v="3"/>
    <x v="3"/>
    <x v="5"/>
    <x v="5"/>
    <x v="13"/>
    <x v="13"/>
    <n v="1830"/>
    <n v="3900066.31"/>
    <m/>
    <m/>
  </r>
  <r>
    <d v="2021-03-01T00:00:00"/>
    <x v="4"/>
    <x v="4"/>
    <x v="5"/>
    <x v="5"/>
    <x v="14"/>
    <x v="14"/>
    <n v="3509"/>
    <n v="6696160.1600000001"/>
    <m/>
    <m/>
  </r>
  <r>
    <d v="2021-04-01T00:00:00"/>
    <x v="0"/>
    <x v="0"/>
    <x v="5"/>
    <x v="5"/>
    <x v="15"/>
    <x v="15"/>
    <n v="480"/>
    <n v="2000680.12"/>
    <m/>
    <m/>
  </r>
  <r>
    <d v="2021-04-01T00:00:00"/>
    <x v="1"/>
    <x v="1"/>
    <x v="5"/>
    <x v="5"/>
    <x v="16"/>
    <x v="16"/>
    <n v="564"/>
    <n v="1377617.88"/>
    <m/>
    <m/>
  </r>
  <r>
    <d v="2021-04-01T00:00:00"/>
    <x v="2"/>
    <x v="2"/>
    <x v="5"/>
    <x v="5"/>
    <x v="17"/>
    <x v="17"/>
    <n v="1393"/>
    <n v="4604493.68"/>
    <m/>
    <m/>
  </r>
  <r>
    <d v="2021-04-01T00:00:00"/>
    <x v="3"/>
    <x v="3"/>
    <x v="5"/>
    <x v="5"/>
    <x v="18"/>
    <x v="18"/>
    <n v="1825"/>
    <n v="3843567.13"/>
    <m/>
    <m/>
  </r>
  <r>
    <d v="2021-04-01T00:00:00"/>
    <x v="4"/>
    <x v="4"/>
    <x v="5"/>
    <x v="5"/>
    <x v="19"/>
    <x v="19"/>
    <n v="247"/>
    <n v="488939.09"/>
    <m/>
    <m/>
  </r>
  <r>
    <d v="2021-05-01T00:00:00"/>
    <x v="0"/>
    <x v="0"/>
    <x v="5"/>
    <x v="5"/>
    <x v="20"/>
    <x v="20"/>
    <n v="4578"/>
    <n v="18907675.699999999"/>
    <m/>
    <m/>
  </r>
  <r>
    <d v="2021-05-01T00:00:00"/>
    <x v="1"/>
    <x v="1"/>
    <x v="5"/>
    <x v="5"/>
    <x v="21"/>
    <x v="21"/>
    <n v="177"/>
    <n v="389684.88"/>
    <m/>
    <m/>
  </r>
  <r>
    <d v="2021-05-01T00:00:00"/>
    <x v="2"/>
    <x v="2"/>
    <x v="5"/>
    <x v="5"/>
    <x v="22"/>
    <x v="22"/>
    <n v="973"/>
    <n v="3110217.48"/>
    <m/>
    <m/>
  </r>
  <r>
    <d v="2021-05-01T00:00:00"/>
    <x v="3"/>
    <x v="3"/>
    <x v="5"/>
    <x v="5"/>
    <x v="23"/>
    <x v="23"/>
    <n v="4956"/>
    <n v="10417434.279999999"/>
    <m/>
    <m/>
  </r>
  <r>
    <d v="2021-05-01T00:00:00"/>
    <x v="4"/>
    <x v="4"/>
    <x v="5"/>
    <x v="5"/>
    <x v="24"/>
    <x v="24"/>
    <n v="129"/>
    <n v="253863.85"/>
    <m/>
    <m/>
  </r>
  <r>
    <d v="2021-06-01T00:00:00"/>
    <x v="0"/>
    <x v="0"/>
    <x v="5"/>
    <x v="5"/>
    <x v="25"/>
    <x v="25"/>
    <n v="4600"/>
    <n v="19282891.510000002"/>
    <m/>
    <m/>
  </r>
  <r>
    <d v="2021-06-01T00:00:00"/>
    <x v="1"/>
    <x v="1"/>
    <x v="5"/>
    <x v="5"/>
    <x v="26"/>
    <x v="26"/>
    <n v="206"/>
    <n v="455608.99"/>
    <m/>
    <m/>
  </r>
  <r>
    <d v="2021-06-01T00:00:00"/>
    <x v="2"/>
    <x v="2"/>
    <x v="5"/>
    <x v="5"/>
    <x v="27"/>
    <x v="27"/>
    <n v="467"/>
    <n v="1534539.05"/>
    <m/>
    <m/>
  </r>
  <r>
    <d v="2021-06-01T00:00:00"/>
    <x v="3"/>
    <x v="3"/>
    <x v="5"/>
    <x v="5"/>
    <x v="28"/>
    <x v="28"/>
    <n v="4937"/>
    <n v="9740423.1600000001"/>
    <m/>
    <m/>
  </r>
  <r>
    <d v="2021-06-01T00:00:00"/>
    <x v="4"/>
    <x v="4"/>
    <x v="5"/>
    <x v="5"/>
    <x v="29"/>
    <x v="29"/>
    <n v="3532"/>
    <n v="6556585.8799999999"/>
    <m/>
    <m/>
  </r>
  <r>
    <d v="2021-07-01T00:00:00"/>
    <x v="0"/>
    <x v="0"/>
    <x v="5"/>
    <x v="5"/>
    <x v="30"/>
    <x v="30"/>
    <n v="682"/>
    <n v="2876003.31"/>
    <m/>
    <m/>
  </r>
  <r>
    <d v="2021-07-01T00:00:00"/>
    <x v="1"/>
    <x v="1"/>
    <x v="5"/>
    <x v="5"/>
    <x v="31"/>
    <x v="31"/>
    <n v="3250"/>
    <n v="7511017.5300000003"/>
    <m/>
    <m/>
  </r>
  <r>
    <d v="2021-07-01T00:00:00"/>
    <x v="2"/>
    <x v="2"/>
    <x v="5"/>
    <x v="5"/>
    <x v="32"/>
    <x v="32"/>
    <n v="2144"/>
    <n v="7211872.04"/>
    <m/>
    <m/>
  </r>
  <r>
    <d v="2021-07-01T00:00:00"/>
    <x v="3"/>
    <x v="3"/>
    <x v="5"/>
    <x v="5"/>
    <x v="33"/>
    <x v="33"/>
    <n v="602"/>
    <n v="1207431.22"/>
    <m/>
    <m/>
  </r>
  <r>
    <d v="2021-07-01T00:00:00"/>
    <x v="4"/>
    <x v="4"/>
    <x v="5"/>
    <x v="5"/>
    <x v="34"/>
    <x v="34"/>
    <n v="1149"/>
    <n v="2199819.89"/>
    <m/>
    <m/>
  </r>
  <r>
    <d v="2021-08-01T00:00:00"/>
    <x v="0"/>
    <x v="0"/>
    <x v="5"/>
    <x v="5"/>
    <x v="35"/>
    <x v="35"/>
    <n v="2962"/>
    <n v="12497501.039999999"/>
    <m/>
    <m/>
  </r>
  <r>
    <d v="2021-08-01T00:00:00"/>
    <x v="1"/>
    <x v="1"/>
    <x v="5"/>
    <x v="5"/>
    <x v="36"/>
    <x v="36"/>
    <n v="620"/>
    <n v="1479638.21"/>
    <m/>
    <m/>
  </r>
  <r>
    <d v="2021-08-01T00:00:00"/>
    <x v="2"/>
    <x v="2"/>
    <x v="5"/>
    <x v="5"/>
    <x v="37"/>
    <x v="37"/>
    <n v="917"/>
    <n v="3073335.02"/>
    <m/>
    <m/>
  </r>
  <r>
    <d v="2021-08-01T00:00:00"/>
    <x v="3"/>
    <x v="3"/>
    <x v="5"/>
    <x v="5"/>
    <x v="38"/>
    <x v="38"/>
    <n v="49"/>
    <n v="95136.31"/>
    <m/>
    <m/>
  </r>
  <r>
    <d v="2021-08-01T00:00:00"/>
    <x v="4"/>
    <x v="4"/>
    <x v="5"/>
    <x v="5"/>
    <x v="39"/>
    <x v="39"/>
    <n v="1846"/>
    <n v="3590888.85"/>
    <m/>
    <m/>
  </r>
  <r>
    <d v="2021-09-01T00:00:00"/>
    <x v="0"/>
    <x v="0"/>
    <x v="5"/>
    <x v="5"/>
    <x v="40"/>
    <x v="40"/>
    <n v="3275"/>
    <n v="14175432.369999999"/>
    <m/>
    <m/>
  </r>
  <r>
    <d v="2021-09-01T00:00:00"/>
    <x v="1"/>
    <x v="1"/>
    <x v="5"/>
    <x v="5"/>
    <x v="41"/>
    <x v="41"/>
    <n v="2128"/>
    <n v="5076985.95"/>
    <m/>
    <m/>
  </r>
  <r>
    <d v="2021-09-01T00:00:00"/>
    <x v="2"/>
    <x v="2"/>
    <x v="5"/>
    <x v="5"/>
    <x v="42"/>
    <x v="42"/>
    <n v="60"/>
    <n v="194482.43"/>
    <m/>
    <m/>
  </r>
  <r>
    <d v="2021-09-01T00:00:00"/>
    <x v="3"/>
    <x v="3"/>
    <x v="5"/>
    <x v="5"/>
    <x v="43"/>
    <x v="43"/>
    <n v="1256"/>
    <n v="2495536.54"/>
    <m/>
    <m/>
  </r>
  <r>
    <d v="2021-09-01T00:00:00"/>
    <x v="4"/>
    <x v="4"/>
    <x v="5"/>
    <x v="5"/>
    <x v="44"/>
    <x v="44"/>
    <n v="964"/>
    <n v="1858553.03"/>
    <m/>
    <m/>
  </r>
  <r>
    <d v="2021-10-01T00:00:00"/>
    <x v="0"/>
    <x v="0"/>
    <x v="5"/>
    <x v="5"/>
    <x v="45"/>
    <x v="45"/>
    <n v="4904"/>
    <n v="20713928.460000001"/>
    <m/>
    <m/>
  </r>
  <r>
    <d v="2021-10-01T00:00:00"/>
    <x v="1"/>
    <x v="1"/>
    <x v="5"/>
    <x v="5"/>
    <x v="46"/>
    <x v="46"/>
    <n v="3141"/>
    <n v="7548038.6500000004"/>
    <m/>
    <m/>
  </r>
  <r>
    <d v="2021-10-01T00:00:00"/>
    <x v="2"/>
    <x v="2"/>
    <x v="5"/>
    <x v="5"/>
    <x v="47"/>
    <x v="47"/>
    <n v="1076"/>
    <n v="3481000.71"/>
    <m/>
    <m/>
  </r>
  <r>
    <d v="2021-10-01T00:00:00"/>
    <x v="3"/>
    <x v="3"/>
    <x v="5"/>
    <x v="5"/>
    <x v="48"/>
    <x v="48"/>
    <n v="4767"/>
    <n v="9530644.8000000007"/>
    <m/>
    <m/>
  </r>
  <r>
    <d v="2021-10-01T00:00:00"/>
    <x v="4"/>
    <x v="4"/>
    <x v="5"/>
    <x v="5"/>
    <x v="49"/>
    <x v="49"/>
    <n v="3137"/>
    <n v="6048508.5499999998"/>
    <m/>
    <m/>
  </r>
  <r>
    <d v="2021-11-01T00:00:00"/>
    <x v="0"/>
    <x v="0"/>
    <x v="5"/>
    <x v="5"/>
    <x v="50"/>
    <x v="50"/>
    <n v="927"/>
    <n v="3834860.82"/>
    <m/>
    <m/>
  </r>
  <r>
    <d v="2021-11-01T00:00:00"/>
    <x v="1"/>
    <x v="1"/>
    <x v="5"/>
    <x v="5"/>
    <x v="51"/>
    <x v="51"/>
    <n v="2376"/>
    <n v="5652672.46"/>
    <m/>
    <m/>
  </r>
  <r>
    <d v="2021-11-01T00:00:00"/>
    <x v="2"/>
    <x v="2"/>
    <x v="5"/>
    <x v="5"/>
    <x v="52"/>
    <x v="52"/>
    <n v="4866"/>
    <n v="15801104.060000001"/>
    <m/>
    <m/>
  </r>
  <r>
    <d v="2021-11-01T00:00:00"/>
    <x v="3"/>
    <x v="3"/>
    <x v="5"/>
    <x v="5"/>
    <x v="53"/>
    <x v="53"/>
    <n v="1044"/>
    <n v="2107532.08"/>
    <m/>
    <m/>
  </r>
  <r>
    <d v="2021-11-01T00:00:00"/>
    <x v="4"/>
    <x v="4"/>
    <x v="5"/>
    <x v="5"/>
    <x v="54"/>
    <x v="54"/>
    <n v="4949"/>
    <n v="9416123.5500000007"/>
    <m/>
    <m/>
  </r>
  <r>
    <d v="2021-12-01T00:00:00"/>
    <x v="0"/>
    <x v="0"/>
    <x v="5"/>
    <x v="5"/>
    <x v="55"/>
    <x v="55"/>
    <n v="2389"/>
    <n v="10189827.800000001"/>
    <n v="638"/>
    <n v="2721268.3699999992"/>
  </r>
  <r>
    <d v="2021-12-01T00:00:00"/>
    <x v="1"/>
    <x v="1"/>
    <x v="5"/>
    <x v="5"/>
    <x v="56"/>
    <x v="56"/>
    <n v="1448"/>
    <n v="3447065.71"/>
    <n v="6887"/>
    <n v="16394987.27"/>
  </r>
  <r>
    <d v="2021-12-01T00:00:00"/>
    <x v="2"/>
    <x v="2"/>
    <x v="5"/>
    <x v="5"/>
    <x v="57"/>
    <x v="57"/>
    <n v="4125"/>
    <n v="13307950.82"/>
    <n v="8419"/>
    <n v="27161124.359999999"/>
  </r>
  <r>
    <d v="2021-12-01T00:00:00"/>
    <x v="3"/>
    <x v="3"/>
    <x v="5"/>
    <x v="5"/>
    <x v="58"/>
    <x v="58"/>
    <n v="3793"/>
    <n v="7562009.4000000004"/>
    <n v="5425"/>
    <n v="10815687.060000001"/>
  </r>
  <r>
    <d v="2021-12-01T00:00:00"/>
    <x v="4"/>
    <x v="4"/>
    <x v="5"/>
    <x v="5"/>
    <x v="59"/>
    <x v="59"/>
    <n v="2606"/>
    <n v="4799219.53"/>
    <n v="6788"/>
    <n v="12500806.66999999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2F0432-CB55-4E11-8898-6B3EDA1F8659}" name="数据透视表1" cacheId="7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compact="0" compactData="0" multipleFieldFilters="0">
  <location ref="A3:J9" firstHeaderRow="0" firstDataRow="1" firstDataCol="2"/>
  <pivotFields count="11">
    <pivotField compact="0" numFmtId="14" outline="0" showAll="0" defaultSubtotal="0"/>
    <pivotField axis="axisRow" compact="0" outline="0" showAll="0" defaultSubtotal="0">
      <items count="5">
        <item x="0"/>
        <item x="1"/>
        <item x="2"/>
        <item x="3"/>
        <item x="4"/>
      </items>
    </pivotField>
    <pivotField axis="axisRow" compact="0" outline="0" showAll="0" sortType="ascending" defaultSubtotal="0">
      <items count="5">
        <item x="4"/>
        <item x="3"/>
        <item x="1"/>
        <item x="0"/>
        <item x="2"/>
      </items>
    </pivotField>
    <pivotField dataField="1" compact="0" outline="0" showAll="0" defaultSubtotal="0">
      <items count="6">
        <item x="3"/>
        <item x="2"/>
        <item x="1"/>
        <item x="4"/>
        <item x="0"/>
        <item x="5"/>
      </items>
    </pivotField>
    <pivotField dataField="1" compact="0" outline="0" showAll="0" defaultSubtotal="0">
      <items count="6">
        <item x="3"/>
        <item x="2"/>
        <item x="4"/>
        <item x="1"/>
        <item x="0"/>
        <item x="5"/>
      </items>
    </pivotField>
    <pivotField dataField="1" compact="0" numFmtId="43" outline="0" showAll="0" defaultSubtotal="0">
      <items count="60">
        <item x="1"/>
        <item x="49"/>
        <item x="41"/>
        <item x="23"/>
        <item x="37"/>
        <item x="10"/>
        <item x="0"/>
        <item x="7"/>
        <item x="12"/>
        <item x="26"/>
        <item x="11"/>
        <item x="56"/>
        <item x="24"/>
        <item x="30"/>
        <item x="9"/>
        <item x="53"/>
        <item x="4"/>
        <item x="50"/>
        <item x="44"/>
        <item x="22"/>
        <item x="16"/>
        <item x="8"/>
        <item x="13"/>
        <item x="55"/>
        <item x="43"/>
        <item x="58"/>
        <item x="47"/>
        <item x="27"/>
        <item x="45"/>
        <item x="21"/>
        <item x="15"/>
        <item x="54"/>
        <item x="31"/>
        <item x="35"/>
        <item x="17"/>
        <item x="14"/>
        <item x="33"/>
        <item x="32"/>
        <item x="52"/>
        <item x="59"/>
        <item x="29"/>
        <item x="6"/>
        <item x="39"/>
        <item x="25"/>
        <item x="5"/>
        <item x="57"/>
        <item x="46"/>
        <item x="51"/>
        <item x="38"/>
        <item x="34"/>
        <item x="48"/>
        <item x="20"/>
        <item x="28"/>
        <item x="42"/>
        <item x="36"/>
        <item x="3"/>
        <item x="19"/>
        <item x="18"/>
        <item x="40"/>
        <item x="2"/>
      </items>
    </pivotField>
    <pivotField dataField="1" compact="0" numFmtId="43" outline="0" showAll="0" defaultSubtotal="0">
      <items count="60">
        <item x="1"/>
        <item x="49"/>
        <item x="41"/>
        <item x="23"/>
        <item x="37"/>
        <item x="7"/>
        <item x="10"/>
        <item x="0"/>
        <item x="26"/>
        <item x="11"/>
        <item x="12"/>
        <item x="24"/>
        <item x="9"/>
        <item x="56"/>
        <item x="44"/>
        <item x="4"/>
        <item x="53"/>
        <item x="8"/>
        <item x="16"/>
        <item x="13"/>
        <item x="58"/>
        <item x="43"/>
        <item x="30"/>
        <item x="22"/>
        <item x="54"/>
        <item x="21"/>
        <item x="50"/>
        <item x="29"/>
        <item x="59"/>
        <item x="14"/>
        <item x="33"/>
        <item x="47"/>
        <item x="39"/>
        <item x="31"/>
        <item x="27"/>
        <item x="38"/>
        <item x="6"/>
        <item x="28"/>
        <item x="34"/>
        <item x="55"/>
        <item x="48"/>
        <item x="45"/>
        <item x="51"/>
        <item x="19"/>
        <item x="3"/>
        <item x="46"/>
        <item x="17"/>
        <item x="18"/>
        <item x="15"/>
        <item x="52"/>
        <item x="36"/>
        <item x="32"/>
        <item x="57"/>
        <item x="35"/>
        <item x="42"/>
        <item x="25"/>
        <item x="5"/>
        <item x="20"/>
        <item x="2"/>
        <item x="40"/>
      </items>
    </pivotField>
    <pivotField dataField="1" compact="0" numFmtId="43" outline="0" showAll="0" defaultSubtotal="0"/>
    <pivotField dataField="1" compact="0" numFmtId="43" outline="0" showAll="0" defaultSubtotal="0"/>
    <pivotField dataField="1" compact="0" outline="0" showAll="0" defaultSubtotal="0"/>
    <pivotField dataField="1" compact="0" outline="0" showAll="0" defaultSubtotal="0"/>
  </pivotFields>
  <rowFields count="2">
    <field x="1"/>
    <field x="2"/>
  </rowFields>
  <rowItems count="6">
    <i>
      <x/>
      <x v="3"/>
    </i>
    <i>
      <x v="1"/>
      <x v="2"/>
    </i>
    <i>
      <x v="2"/>
      <x v="4"/>
    </i>
    <i>
      <x v="3"/>
      <x v="1"/>
    </i>
    <i>
      <x v="4"/>
      <x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dataFields count="8">
    <dataField name="求和项:期初结存数量" fld="3" baseField="0" baseItem="0"/>
    <dataField name="求和项:期初金额" fld="4" baseField="0" baseItem="0"/>
    <dataField name="求和项:入库数量" fld="5" baseField="0" baseItem="0"/>
    <dataField name="求和项:入库金额" fld="6" baseField="0" baseItem="0"/>
    <dataField name="求和项:出库数量" fld="7" baseField="0" baseItem="0"/>
    <dataField name="求和项:出库金额" fld="8" baseField="0" baseItem="0"/>
    <dataField name="求和项:结存数量" fld="9" baseField="0" baseItem="0"/>
    <dataField name="求和项:结存金额" fld="10" baseField="0" baseItem="0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A610F-88FE-4F3D-8EB9-F201C708E0BE}">
  <sheetPr filterMode="1"/>
  <dimension ref="A1:L67"/>
  <sheetViews>
    <sheetView workbookViewId="0">
      <pane ySplit="1" topLeftCell="A2" activePane="bottomLeft" state="frozen"/>
      <selection pane="bottomLeft" activeCell="L1" sqref="L1"/>
    </sheetView>
  </sheetViews>
  <sheetFormatPr defaultRowHeight="14.25" x14ac:dyDescent="0.2"/>
  <cols>
    <col min="1" max="1" width="11.5" style="1" customWidth="1"/>
    <col min="2" max="2" width="13.375" customWidth="1"/>
    <col min="3" max="3" width="13.625" customWidth="1"/>
    <col min="4" max="4" width="19.625" hidden="1" customWidth="1"/>
    <col min="5" max="5" width="14.75" hidden="1" customWidth="1"/>
    <col min="6" max="6" width="15.625" hidden="1" customWidth="1"/>
    <col min="7" max="7" width="14.25" style="2" hidden="1" customWidth="1"/>
    <col min="8" max="8" width="14.375" hidden="1" customWidth="1"/>
    <col min="9" max="9" width="17.375" hidden="1" customWidth="1"/>
    <col min="10" max="10" width="12.625" customWidth="1"/>
    <col min="11" max="11" width="15.375" customWidth="1"/>
    <col min="12" max="12" width="12.875" bestFit="1" customWidth="1"/>
    <col min="13" max="13" width="13.625" customWidth="1"/>
  </cols>
  <sheetData>
    <row r="1" spans="1:12" x14ac:dyDescent="0.2">
      <c r="A1" s="3" t="s">
        <v>0</v>
      </c>
      <c r="B1" s="4" t="s">
        <v>15</v>
      </c>
      <c r="C1" s="4" t="s">
        <v>16</v>
      </c>
      <c r="D1" s="4" t="s">
        <v>11</v>
      </c>
      <c r="E1" s="4" t="s">
        <v>17</v>
      </c>
      <c r="F1" s="4" t="s">
        <v>12</v>
      </c>
      <c r="G1" s="6" t="s">
        <v>18</v>
      </c>
      <c r="H1" s="4" t="s">
        <v>13</v>
      </c>
      <c r="I1" s="4" t="s">
        <v>19</v>
      </c>
      <c r="J1" s="4" t="s">
        <v>14</v>
      </c>
      <c r="K1" s="4" t="s">
        <v>20</v>
      </c>
    </row>
    <row r="2" spans="1:12" hidden="1" x14ac:dyDescent="0.2">
      <c r="A2" s="1">
        <v>44197</v>
      </c>
      <c r="B2" t="s">
        <v>1</v>
      </c>
      <c r="C2" t="s">
        <v>6</v>
      </c>
      <c r="D2" s="2">
        <v>2000</v>
      </c>
      <c r="E2" s="2">
        <v>8000000</v>
      </c>
      <c r="F2" s="2">
        <v>248</v>
      </c>
      <c r="G2" s="2">
        <v>1095354</v>
      </c>
      <c r="H2" s="2">
        <v>55</v>
      </c>
      <c r="I2" s="2">
        <v>222528.68</v>
      </c>
      <c r="J2" s="2">
        <v>2193</v>
      </c>
      <c r="K2" s="2">
        <v>8872825.3200000003</v>
      </c>
    </row>
    <row r="3" spans="1:12" hidden="1" x14ac:dyDescent="0.2">
      <c r="A3" s="1">
        <v>44197</v>
      </c>
      <c r="B3" t="s">
        <v>2</v>
      </c>
      <c r="C3" t="s">
        <v>7</v>
      </c>
      <c r="D3" s="2">
        <v>173</v>
      </c>
      <c r="E3" s="2">
        <v>484400</v>
      </c>
      <c r="F3" s="2">
        <v>29</v>
      </c>
      <c r="G3" s="2">
        <v>82825.740000000005</v>
      </c>
      <c r="H3" s="2">
        <v>25</v>
      </c>
      <c r="I3" s="2">
        <v>70201.210000000006</v>
      </c>
      <c r="J3" s="2">
        <v>177</v>
      </c>
      <c r="K3" s="2">
        <v>497024.52999999997</v>
      </c>
    </row>
    <row r="4" spans="1:12" hidden="1" x14ac:dyDescent="0.2">
      <c r="A4" s="1">
        <v>44197</v>
      </c>
      <c r="B4" t="s">
        <v>3</v>
      </c>
      <c r="C4" t="s">
        <v>8</v>
      </c>
      <c r="D4" s="2">
        <v>56</v>
      </c>
      <c r="E4" s="2">
        <v>168000</v>
      </c>
      <c r="F4" s="2">
        <v>5317</v>
      </c>
      <c r="G4" s="2">
        <v>19300288.84</v>
      </c>
      <c r="H4" s="2">
        <v>15</v>
      </c>
      <c r="I4" s="2">
        <v>54350.33</v>
      </c>
      <c r="J4" s="2">
        <v>5358</v>
      </c>
      <c r="K4" s="2">
        <v>19413938.510000002</v>
      </c>
    </row>
    <row r="5" spans="1:12" hidden="1" x14ac:dyDescent="0.2">
      <c r="A5" s="1">
        <v>44197</v>
      </c>
      <c r="B5" t="s">
        <v>4</v>
      </c>
      <c r="C5" t="s">
        <v>9</v>
      </c>
      <c r="D5" s="2">
        <v>2</v>
      </c>
      <c r="E5" s="2">
        <v>4000</v>
      </c>
      <c r="F5" s="2">
        <v>4503</v>
      </c>
      <c r="G5" s="2">
        <v>9299325.4199999999</v>
      </c>
      <c r="H5" s="2">
        <v>24</v>
      </c>
      <c r="I5" s="2">
        <v>49562.67</v>
      </c>
      <c r="J5" s="2">
        <v>4481</v>
      </c>
      <c r="K5" s="2">
        <v>9253762.75</v>
      </c>
    </row>
    <row r="6" spans="1:12" hidden="1" x14ac:dyDescent="0.2">
      <c r="A6" s="1">
        <v>44197</v>
      </c>
      <c r="B6" t="s">
        <v>5</v>
      </c>
      <c r="C6" t="s">
        <v>10</v>
      </c>
      <c r="D6" s="2">
        <v>175</v>
      </c>
      <c r="E6" s="2">
        <v>315000</v>
      </c>
      <c r="F6" s="2">
        <v>1244</v>
      </c>
      <c r="G6" s="2">
        <v>2320371</v>
      </c>
      <c r="H6" s="2">
        <v>23</v>
      </c>
      <c r="I6" s="2">
        <v>42715.67</v>
      </c>
      <c r="J6" s="2">
        <v>1396</v>
      </c>
      <c r="K6" s="2">
        <v>2592655.33</v>
      </c>
      <c r="L6" s="5"/>
    </row>
    <row r="7" spans="1:12" hidden="1" x14ac:dyDescent="0.2">
      <c r="A7" s="1">
        <v>44228</v>
      </c>
      <c r="B7" t="s">
        <v>1</v>
      </c>
      <c r="C7" t="s">
        <v>6</v>
      </c>
      <c r="D7" s="5">
        <v>2193</v>
      </c>
      <c r="E7" s="2">
        <v>8872825.3200000003</v>
      </c>
      <c r="F7" s="2">
        <v>3548</v>
      </c>
      <c r="G7" s="2">
        <v>14864526.91</v>
      </c>
      <c r="H7" s="2">
        <v>1520</v>
      </c>
      <c r="I7" s="2">
        <v>6284754.4699999997</v>
      </c>
      <c r="J7" s="2">
        <v>4221</v>
      </c>
      <c r="K7" s="2">
        <v>17452597.760000002</v>
      </c>
    </row>
    <row r="8" spans="1:12" hidden="1" x14ac:dyDescent="0.2">
      <c r="A8" s="1">
        <v>44228</v>
      </c>
      <c r="B8" t="s">
        <v>2</v>
      </c>
      <c r="C8" t="s">
        <v>7</v>
      </c>
      <c r="D8" s="5">
        <v>177</v>
      </c>
      <c r="E8" s="2">
        <v>497024.53</v>
      </c>
      <c r="F8" s="2">
        <v>3390</v>
      </c>
      <c r="G8" s="2">
        <v>8032726.7000000002</v>
      </c>
      <c r="H8" s="2">
        <v>1038</v>
      </c>
      <c r="I8" s="2">
        <v>2482164.7799999998</v>
      </c>
      <c r="J8" s="2">
        <v>2529</v>
      </c>
      <c r="K8" s="2">
        <v>6047586.4500000011</v>
      </c>
    </row>
    <row r="9" spans="1:12" hidden="1" x14ac:dyDescent="0.2">
      <c r="A9" s="1">
        <v>44228</v>
      </c>
      <c r="B9" t="s">
        <v>3</v>
      </c>
      <c r="C9" t="s">
        <v>8</v>
      </c>
      <c r="D9" s="5">
        <v>5358</v>
      </c>
      <c r="E9" s="2">
        <v>19413938.510000002</v>
      </c>
      <c r="F9" s="2">
        <v>275</v>
      </c>
      <c r="G9" s="2">
        <v>865951.38</v>
      </c>
      <c r="H9" s="2">
        <v>1976</v>
      </c>
      <c r="I9" s="2">
        <v>7113982.3200000003</v>
      </c>
      <c r="J9" s="2">
        <v>3657</v>
      </c>
      <c r="K9" s="2">
        <v>13165907.57</v>
      </c>
    </row>
    <row r="10" spans="1:12" hidden="1" x14ac:dyDescent="0.2">
      <c r="A10" s="1">
        <v>44228</v>
      </c>
      <c r="B10" t="s">
        <v>4</v>
      </c>
      <c r="C10" t="s">
        <v>9</v>
      </c>
      <c r="D10" s="5">
        <v>4481</v>
      </c>
      <c r="E10" s="2">
        <v>9253762.75</v>
      </c>
      <c r="F10" s="2">
        <v>1594</v>
      </c>
      <c r="G10" s="2">
        <v>3498642.55</v>
      </c>
      <c r="H10" s="2">
        <v>2624</v>
      </c>
      <c r="I10" s="2">
        <v>5508199.4299999997</v>
      </c>
      <c r="J10" s="2">
        <v>3451</v>
      </c>
      <c r="K10" s="2">
        <v>7244205.870000001</v>
      </c>
    </row>
    <row r="11" spans="1:12" hidden="1" x14ac:dyDescent="0.2">
      <c r="A11" s="1">
        <v>44228</v>
      </c>
      <c r="B11" t="s">
        <v>5</v>
      </c>
      <c r="C11" t="s">
        <v>10</v>
      </c>
      <c r="D11" s="5">
        <v>1396</v>
      </c>
      <c r="E11" s="2">
        <v>2592655.33</v>
      </c>
      <c r="F11" s="2">
        <v>1004</v>
      </c>
      <c r="G11" s="2">
        <v>1652400.79</v>
      </c>
      <c r="H11" s="2">
        <v>107</v>
      </c>
      <c r="I11" s="2">
        <v>189258.75</v>
      </c>
      <c r="J11" s="2">
        <v>2293</v>
      </c>
      <c r="K11" s="2">
        <v>4055797.37</v>
      </c>
    </row>
    <row r="12" spans="1:12" hidden="1" x14ac:dyDescent="0.2">
      <c r="A12" s="1">
        <v>44256</v>
      </c>
      <c r="B12" t="s">
        <v>1</v>
      </c>
      <c r="C12" t="s">
        <v>6</v>
      </c>
      <c r="D12" s="5">
        <v>4221</v>
      </c>
      <c r="E12" s="2">
        <v>17452597.760000002</v>
      </c>
      <c r="F12" s="2">
        <v>225</v>
      </c>
      <c r="G12" s="2">
        <v>984750.68</v>
      </c>
      <c r="H12" s="2">
        <v>3224</v>
      </c>
      <c r="I12" s="2">
        <v>13369773.140000001</v>
      </c>
      <c r="J12" s="2">
        <v>1222</v>
      </c>
      <c r="K12" s="2">
        <v>5067575.3000000007</v>
      </c>
    </row>
    <row r="13" spans="1:12" hidden="1" x14ac:dyDescent="0.2">
      <c r="A13" s="1">
        <v>44256</v>
      </c>
      <c r="B13" t="s">
        <v>2</v>
      </c>
      <c r="C13" t="s">
        <v>7</v>
      </c>
      <c r="D13" s="5">
        <v>2529</v>
      </c>
      <c r="E13" s="2">
        <v>6047586.4500000002</v>
      </c>
      <c r="F13" s="2">
        <v>584</v>
      </c>
      <c r="G13" s="2">
        <v>1335965.8999999999</v>
      </c>
      <c r="H13" s="2">
        <v>2802</v>
      </c>
      <c r="I13" s="2">
        <v>6645908.6699999999</v>
      </c>
      <c r="J13" s="2">
        <v>311</v>
      </c>
      <c r="K13" s="2">
        <v>737643.6799999997</v>
      </c>
    </row>
    <row r="14" spans="1:12" hidden="1" x14ac:dyDescent="0.2">
      <c r="A14" s="1">
        <v>44256</v>
      </c>
      <c r="B14" t="s">
        <v>3</v>
      </c>
      <c r="C14" t="s">
        <v>8</v>
      </c>
      <c r="D14" s="5">
        <v>3657</v>
      </c>
      <c r="E14" s="2">
        <v>13165907.57</v>
      </c>
      <c r="F14" s="2">
        <v>438</v>
      </c>
      <c r="G14" s="2">
        <v>1412555.45</v>
      </c>
      <c r="H14" s="2">
        <v>2996</v>
      </c>
      <c r="I14" s="2">
        <v>10665952.43</v>
      </c>
      <c r="J14" s="2">
        <v>1099</v>
      </c>
      <c r="K14" s="2">
        <v>3912510.59</v>
      </c>
    </row>
    <row r="15" spans="1:12" hidden="1" x14ac:dyDescent="0.2">
      <c r="A15" s="1">
        <v>44256</v>
      </c>
      <c r="B15" t="s">
        <v>4</v>
      </c>
      <c r="C15" t="s">
        <v>9</v>
      </c>
      <c r="D15" s="5">
        <v>3451</v>
      </c>
      <c r="E15" s="2">
        <v>7244205.8799999999</v>
      </c>
      <c r="F15" s="2">
        <v>1734</v>
      </c>
      <c r="G15" s="2">
        <v>3805982</v>
      </c>
      <c r="H15" s="2">
        <v>1830</v>
      </c>
      <c r="I15" s="2">
        <v>3900066.31</v>
      </c>
      <c r="J15" s="2">
        <v>3355</v>
      </c>
      <c r="K15" s="2">
        <v>7150121.5699999984</v>
      </c>
    </row>
    <row r="16" spans="1:12" hidden="1" x14ac:dyDescent="0.2">
      <c r="A16" s="1">
        <v>44256</v>
      </c>
      <c r="B16" t="s">
        <v>5</v>
      </c>
      <c r="C16" t="s">
        <v>10</v>
      </c>
      <c r="D16" s="5">
        <v>2293</v>
      </c>
      <c r="E16" s="2">
        <v>4055797.37</v>
      </c>
      <c r="F16" s="2">
        <v>3096</v>
      </c>
      <c r="G16" s="2">
        <v>6227932.2199999997</v>
      </c>
      <c r="H16" s="2">
        <v>3509</v>
      </c>
      <c r="I16" s="2">
        <v>6696160.1600000001</v>
      </c>
      <c r="J16" s="2">
        <v>1880</v>
      </c>
      <c r="K16" s="2">
        <v>3587569.4299999997</v>
      </c>
    </row>
    <row r="17" spans="1:11" hidden="1" x14ac:dyDescent="0.2">
      <c r="A17" s="1">
        <v>44287</v>
      </c>
      <c r="B17" t="s">
        <v>1</v>
      </c>
      <c r="C17" t="s">
        <v>6</v>
      </c>
      <c r="D17" s="5">
        <v>1222</v>
      </c>
      <c r="E17" s="2">
        <v>5067575.3</v>
      </c>
      <c r="F17" s="2">
        <v>2480</v>
      </c>
      <c r="G17" s="2">
        <v>10362670.09</v>
      </c>
      <c r="H17" s="2">
        <v>480</v>
      </c>
      <c r="I17" s="2">
        <v>2000680.12</v>
      </c>
      <c r="J17" s="2">
        <v>3222</v>
      </c>
      <c r="K17" s="2">
        <v>13429565.27</v>
      </c>
    </row>
    <row r="18" spans="1:11" hidden="1" x14ac:dyDescent="0.2">
      <c r="A18" s="1">
        <v>44287</v>
      </c>
      <c r="B18" t="s">
        <v>2</v>
      </c>
      <c r="C18" t="s">
        <v>7</v>
      </c>
      <c r="D18" s="5">
        <v>311</v>
      </c>
      <c r="E18" s="2">
        <v>737643.68</v>
      </c>
      <c r="F18" s="2">
        <v>1524</v>
      </c>
      <c r="G18" s="2">
        <v>3744499.58</v>
      </c>
      <c r="H18" s="2">
        <v>564</v>
      </c>
      <c r="I18" s="2">
        <v>1377617.88</v>
      </c>
      <c r="J18" s="2">
        <v>1271</v>
      </c>
      <c r="K18" s="2">
        <v>3104525.38</v>
      </c>
    </row>
    <row r="19" spans="1:11" hidden="1" x14ac:dyDescent="0.2">
      <c r="A19" s="1">
        <v>44287</v>
      </c>
      <c r="B19" t="s">
        <v>3</v>
      </c>
      <c r="C19" t="s">
        <v>8</v>
      </c>
      <c r="D19" s="5">
        <v>1099</v>
      </c>
      <c r="E19" s="2">
        <v>3912510.59</v>
      </c>
      <c r="F19" s="2">
        <v>2939</v>
      </c>
      <c r="G19" s="2">
        <v>9434901.8100000005</v>
      </c>
      <c r="H19" s="2">
        <v>1393</v>
      </c>
      <c r="I19" s="2">
        <v>4604493.68</v>
      </c>
      <c r="J19" s="2">
        <v>2645</v>
      </c>
      <c r="K19" s="2">
        <v>8742918.7200000007</v>
      </c>
    </row>
    <row r="20" spans="1:11" hidden="1" x14ac:dyDescent="0.2">
      <c r="A20" s="1">
        <v>44287</v>
      </c>
      <c r="B20" t="s">
        <v>4</v>
      </c>
      <c r="C20" t="s">
        <v>9</v>
      </c>
      <c r="D20" s="5">
        <v>3355</v>
      </c>
      <c r="E20" s="2">
        <v>7150121.5700000003</v>
      </c>
      <c r="F20" s="2">
        <v>4806</v>
      </c>
      <c r="G20" s="2">
        <v>10037468.210000001</v>
      </c>
      <c r="H20" s="2">
        <v>1825</v>
      </c>
      <c r="I20" s="2">
        <v>3843567.13</v>
      </c>
      <c r="J20" s="2">
        <v>6336</v>
      </c>
      <c r="K20" s="2">
        <v>13344022.650000002</v>
      </c>
    </row>
    <row r="21" spans="1:11" hidden="1" x14ac:dyDescent="0.2">
      <c r="A21" s="1">
        <v>44287</v>
      </c>
      <c r="B21" t="s">
        <v>5</v>
      </c>
      <c r="C21" t="s">
        <v>10</v>
      </c>
      <c r="D21" s="5">
        <v>1880</v>
      </c>
      <c r="E21" s="2">
        <v>3587569.42</v>
      </c>
      <c r="F21" s="2">
        <v>4611</v>
      </c>
      <c r="G21" s="2">
        <v>9261433.0600000005</v>
      </c>
      <c r="H21" s="2">
        <v>247</v>
      </c>
      <c r="I21" s="2">
        <v>488939.09</v>
      </c>
      <c r="J21" s="2">
        <v>6244</v>
      </c>
      <c r="K21" s="2">
        <v>12360063.390000001</v>
      </c>
    </row>
    <row r="22" spans="1:11" hidden="1" x14ac:dyDescent="0.2">
      <c r="A22" s="1">
        <v>44317</v>
      </c>
      <c r="B22" t="s">
        <v>1</v>
      </c>
      <c r="C22" t="s">
        <v>6</v>
      </c>
      <c r="D22" s="5">
        <v>3222</v>
      </c>
      <c r="E22" s="2">
        <v>13429565.279999999</v>
      </c>
      <c r="F22" s="2">
        <v>4139</v>
      </c>
      <c r="G22" s="2">
        <v>16972226.079999998</v>
      </c>
      <c r="H22" s="2">
        <v>4578</v>
      </c>
      <c r="I22" s="2">
        <v>18907675.699999999</v>
      </c>
      <c r="J22" s="2">
        <v>2783</v>
      </c>
      <c r="K22" s="2">
        <v>11494115.66</v>
      </c>
    </row>
    <row r="23" spans="1:11" hidden="1" x14ac:dyDescent="0.2">
      <c r="A23" s="1">
        <v>44317</v>
      </c>
      <c r="B23" t="s">
        <v>2</v>
      </c>
      <c r="C23" t="s">
        <v>7</v>
      </c>
      <c r="D23" s="5">
        <v>1271</v>
      </c>
      <c r="E23" s="2">
        <v>3104525.39</v>
      </c>
      <c r="F23" s="2">
        <v>2397</v>
      </c>
      <c r="G23" s="2">
        <v>4970978.26</v>
      </c>
      <c r="H23" s="2">
        <v>177</v>
      </c>
      <c r="I23" s="2">
        <v>389684.88</v>
      </c>
      <c r="J23" s="2">
        <v>3491</v>
      </c>
      <c r="K23" s="2">
        <v>7685818.7700000005</v>
      </c>
    </row>
    <row r="24" spans="1:11" hidden="1" x14ac:dyDescent="0.2">
      <c r="A24" s="1">
        <v>44317</v>
      </c>
      <c r="B24" t="s">
        <v>3</v>
      </c>
      <c r="C24" t="s">
        <v>8</v>
      </c>
      <c r="D24" s="5">
        <v>2645</v>
      </c>
      <c r="E24" s="2">
        <v>8742918.7200000007</v>
      </c>
      <c r="F24" s="2">
        <v>1515</v>
      </c>
      <c r="G24" s="2">
        <v>4554619.53</v>
      </c>
      <c r="H24" s="2">
        <v>973</v>
      </c>
      <c r="I24" s="2">
        <v>3110217.48</v>
      </c>
      <c r="J24" s="2">
        <v>3187</v>
      </c>
      <c r="K24" s="2">
        <v>10187320.77</v>
      </c>
    </row>
    <row r="25" spans="1:11" hidden="1" x14ac:dyDescent="0.2">
      <c r="A25" s="1">
        <v>44317</v>
      </c>
      <c r="B25" t="s">
        <v>4</v>
      </c>
      <c r="C25" t="s">
        <v>9</v>
      </c>
      <c r="D25" s="5">
        <v>6336</v>
      </c>
      <c r="E25" s="2">
        <v>13344022.65</v>
      </c>
      <c r="F25" s="2">
        <v>128</v>
      </c>
      <c r="G25" s="2">
        <v>243203.99</v>
      </c>
      <c r="H25" s="2">
        <v>4956</v>
      </c>
      <c r="I25" s="2">
        <v>10417434.279999999</v>
      </c>
      <c r="J25" s="2">
        <v>1508</v>
      </c>
      <c r="K25" s="2">
        <v>3169792.3600000013</v>
      </c>
    </row>
    <row r="26" spans="1:11" hidden="1" x14ac:dyDescent="0.2">
      <c r="A26" s="1">
        <v>44317</v>
      </c>
      <c r="B26" t="s">
        <v>5</v>
      </c>
      <c r="C26" t="s">
        <v>10</v>
      </c>
      <c r="D26" s="5">
        <v>6244</v>
      </c>
      <c r="E26" s="2">
        <v>12360063.390000001</v>
      </c>
      <c r="F26" s="2">
        <v>858</v>
      </c>
      <c r="G26" s="2">
        <v>1616223.64</v>
      </c>
      <c r="H26" s="2">
        <v>129</v>
      </c>
      <c r="I26" s="2">
        <v>253863.85</v>
      </c>
      <c r="J26" s="2">
        <v>6973</v>
      </c>
      <c r="K26" s="2">
        <v>13722423.180000002</v>
      </c>
    </row>
    <row r="27" spans="1:11" hidden="1" x14ac:dyDescent="0.2">
      <c r="A27" s="1">
        <v>44348</v>
      </c>
      <c r="B27" t="s">
        <v>1</v>
      </c>
      <c r="C27" t="s">
        <v>6</v>
      </c>
      <c r="D27" s="5">
        <v>2783</v>
      </c>
      <c r="E27" s="2">
        <v>11494115.66</v>
      </c>
      <c r="F27" s="2">
        <v>3426</v>
      </c>
      <c r="G27" s="2">
        <v>14533595.949999999</v>
      </c>
      <c r="H27" s="2">
        <v>4600</v>
      </c>
      <c r="I27" s="2">
        <v>19282891.510000002</v>
      </c>
      <c r="J27" s="2">
        <v>1609</v>
      </c>
      <c r="K27" s="2">
        <v>6744820.0999999978</v>
      </c>
    </row>
    <row r="28" spans="1:11" hidden="1" x14ac:dyDescent="0.2">
      <c r="A28" s="1">
        <v>44348</v>
      </c>
      <c r="B28" t="s">
        <v>2</v>
      </c>
      <c r="C28" t="s">
        <v>7</v>
      </c>
      <c r="D28" s="5">
        <v>3491</v>
      </c>
      <c r="E28" s="2">
        <v>7685818.7599999998</v>
      </c>
      <c r="F28" s="2">
        <v>527</v>
      </c>
      <c r="G28" s="2">
        <v>1200768.19</v>
      </c>
      <c r="H28" s="2">
        <v>206</v>
      </c>
      <c r="I28" s="2">
        <v>455608.99</v>
      </c>
      <c r="J28" s="2">
        <v>3812</v>
      </c>
      <c r="K28" s="2">
        <v>8430977.959999999</v>
      </c>
    </row>
    <row r="29" spans="1:11" hidden="1" x14ac:dyDescent="0.2">
      <c r="A29" s="1">
        <v>44348</v>
      </c>
      <c r="B29" t="s">
        <v>3</v>
      </c>
      <c r="C29" t="s">
        <v>8</v>
      </c>
      <c r="D29" s="5">
        <v>3187</v>
      </c>
      <c r="E29" s="2">
        <v>10187320.76</v>
      </c>
      <c r="F29" s="2">
        <v>2106</v>
      </c>
      <c r="G29" s="2">
        <v>7205217.1100000003</v>
      </c>
      <c r="H29" s="2">
        <v>467</v>
      </c>
      <c r="I29" s="2">
        <v>1534539.05</v>
      </c>
      <c r="J29" s="2">
        <v>4826</v>
      </c>
      <c r="K29" s="2">
        <v>15857998.82</v>
      </c>
    </row>
    <row r="30" spans="1:11" hidden="1" x14ac:dyDescent="0.2">
      <c r="A30" s="1">
        <v>44348</v>
      </c>
      <c r="B30" t="s">
        <v>4</v>
      </c>
      <c r="C30" t="s">
        <v>9</v>
      </c>
      <c r="D30" s="5">
        <v>1508</v>
      </c>
      <c r="E30" s="2">
        <v>3169792.35</v>
      </c>
      <c r="F30" s="2">
        <v>4171</v>
      </c>
      <c r="G30" s="2">
        <v>8034555.0499999998</v>
      </c>
      <c r="H30" s="2">
        <v>4937</v>
      </c>
      <c r="I30" s="2">
        <v>9740423.1600000001</v>
      </c>
      <c r="J30" s="2">
        <v>742</v>
      </c>
      <c r="K30" s="2">
        <v>1463924.2400000002</v>
      </c>
    </row>
    <row r="31" spans="1:11" hidden="1" x14ac:dyDescent="0.2">
      <c r="A31" s="1">
        <v>44348</v>
      </c>
      <c r="B31" t="s">
        <v>5</v>
      </c>
      <c r="C31" t="s">
        <v>10</v>
      </c>
      <c r="D31" s="5">
        <v>6973</v>
      </c>
      <c r="E31" s="2">
        <v>13722423.189999999</v>
      </c>
      <c r="F31" s="2">
        <v>3380</v>
      </c>
      <c r="G31" s="2">
        <v>5496244.2999999998</v>
      </c>
      <c r="H31" s="2">
        <v>3532</v>
      </c>
      <c r="I31" s="2">
        <v>6556585.8799999999</v>
      </c>
      <c r="J31" s="2">
        <v>6821</v>
      </c>
      <c r="K31" s="2">
        <v>12662081.609999999</v>
      </c>
    </row>
    <row r="32" spans="1:11" hidden="1" x14ac:dyDescent="0.2">
      <c r="A32" s="1">
        <v>44378</v>
      </c>
      <c r="B32" t="s">
        <v>1</v>
      </c>
      <c r="C32" t="s">
        <v>6</v>
      </c>
      <c r="D32" s="5">
        <v>1609</v>
      </c>
      <c r="E32" s="2">
        <v>6744820.0999999996</v>
      </c>
      <c r="F32" s="2">
        <v>990</v>
      </c>
      <c r="G32" s="2">
        <v>4215198.3899999997</v>
      </c>
      <c r="H32" s="2">
        <v>682</v>
      </c>
      <c r="I32" s="2">
        <v>2876003.31</v>
      </c>
      <c r="J32" s="2">
        <v>1917</v>
      </c>
      <c r="K32" s="2">
        <v>8084015.1799999978</v>
      </c>
    </row>
    <row r="33" spans="1:11" hidden="1" x14ac:dyDescent="0.2">
      <c r="A33" s="1">
        <v>44378</v>
      </c>
      <c r="B33" t="s">
        <v>2</v>
      </c>
      <c r="C33" t="s">
        <v>7</v>
      </c>
      <c r="D33" s="5">
        <v>3812</v>
      </c>
      <c r="E33" s="2">
        <v>8430977.9600000009</v>
      </c>
      <c r="F33" s="2">
        <v>2845</v>
      </c>
      <c r="G33" s="2">
        <v>6953897.0300000003</v>
      </c>
      <c r="H33" s="2">
        <v>3250</v>
      </c>
      <c r="I33" s="2">
        <v>7511017.5300000003</v>
      </c>
      <c r="J33" s="2">
        <v>3407</v>
      </c>
      <c r="K33" s="2">
        <v>7873857.4600000018</v>
      </c>
    </row>
    <row r="34" spans="1:11" hidden="1" x14ac:dyDescent="0.2">
      <c r="A34" s="1">
        <v>44378</v>
      </c>
      <c r="B34" t="s">
        <v>3</v>
      </c>
      <c r="C34" t="s">
        <v>8</v>
      </c>
      <c r="D34" s="5">
        <v>4826</v>
      </c>
      <c r="E34" s="2">
        <v>15857998.82</v>
      </c>
      <c r="F34" s="2">
        <v>3261</v>
      </c>
      <c r="G34" s="2">
        <v>11344617.4</v>
      </c>
      <c r="H34" s="2">
        <v>2144</v>
      </c>
      <c r="I34" s="2">
        <v>7211872.04</v>
      </c>
      <c r="J34" s="2">
        <v>5943</v>
      </c>
      <c r="K34" s="2">
        <v>19990744.18</v>
      </c>
    </row>
    <row r="35" spans="1:11" hidden="1" x14ac:dyDescent="0.2">
      <c r="A35" s="1">
        <v>44378</v>
      </c>
      <c r="B35" t="s">
        <v>4</v>
      </c>
      <c r="C35" t="s">
        <v>9</v>
      </c>
      <c r="D35" s="5">
        <v>742</v>
      </c>
      <c r="E35" s="2">
        <v>1463924.24</v>
      </c>
      <c r="F35" s="2">
        <v>3122</v>
      </c>
      <c r="G35" s="2">
        <v>6286099.4199999999</v>
      </c>
      <c r="H35" s="2">
        <v>602</v>
      </c>
      <c r="I35" s="2">
        <v>1207431.22</v>
      </c>
      <c r="J35" s="2">
        <v>3262</v>
      </c>
      <c r="K35" s="2">
        <v>6542592.4400000004</v>
      </c>
    </row>
    <row r="36" spans="1:11" hidden="1" x14ac:dyDescent="0.2">
      <c r="A36" s="1">
        <v>44378</v>
      </c>
      <c r="B36" t="s">
        <v>5</v>
      </c>
      <c r="C36" t="s">
        <v>10</v>
      </c>
      <c r="D36" s="5">
        <v>6821</v>
      </c>
      <c r="E36" s="2">
        <v>12662081.619999999</v>
      </c>
      <c r="F36" s="2">
        <v>4004</v>
      </c>
      <c r="G36" s="2">
        <v>8062940.4400000004</v>
      </c>
      <c r="H36" s="2">
        <v>1149</v>
      </c>
      <c r="I36" s="2">
        <v>2199819.89</v>
      </c>
      <c r="J36" s="2">
        <v>9676</v>
      </c>
      <c r="K36" s="2">
        <v>18525202.169999998</v>
      </c>
    </row>
    <row r="37" spans="1:11" hidden="1" x14ac:dyDescent="0.2">
      <c r="A37" s="1">
        <v>44409</v>
      </c>
      <c r="B37" t="s">
        <v>1</v>
      </c>
      <c r="C37" t="s">
        <v>6</v>
      </c>
      <c r="D37" s="5">
        <v>1917</v>
      </c>
      <c r="E37" s="2">
        <v>8084015.1699999999</v>
      </c>
      <c r="F37" s="2">
        <v>2938</v>
      </c>
      <c r="G37" s="2">
        <v>12400578.859999999</v>
      </c>
      <c r="H37" s="2">
        <v>2962</v>
      </c>
      <c r="I37" s="2">
        <v>12497501.039999999</v>
      </c>
      <c r="J37" s="2">
        <v>1893</v>
      </c>
      <c r="K37" s="2">
        <v>7987092.9900000021</v>
      </c>
    </row>
    <row r="38" spans="1:11" hidden="1" x14ac:dyDescent="0.2">
      <c r="A38" s="1">
        <v>44409</v>
      </c>
      <c r="B38" t="s">
        <v>2</v>
      </c>
      <c r="C38" t="s">
        <v>7</v>
      </c>
      <c r="D38" s="5">
        <v>3407</v>
      </c>
      <c r="E38" s="2">
        <v>7873857.46</v>
      </c>
      <c r="F38" s="2">
        <v>4435</v>
      </c>
      <c r="G38" s="2">
        <v>10841179.33</v>
      </c>
      <c r="H38" s="2">
        <v>620</v>
      </c>
      <c r="I38" s="2">
        <v>1479638.21</v>
      </c>
      <c r="J38" s="2">
        <v>7222</v>
      </c>
      <c r="K38" s="2">
        <v>17235398.579999998</v>
      </c>
    </row>
    <row r="39" spans="1:11" hidden="1" x14ac:dyDescent="0.2">
      <c r="A39" s="1">
        <v>44409</v>
      </c>
      <c r="B39" t="s">
        <v>3</v>
      </c>
      <c r="C39" t="s">
        <v>8</v>
      </c>
      <c r="D39" s="5">
        <v>5943</v>
      </c>
      <c r="E39" s="2">
        <v>19990744.18</v>
      </c>
      <c r="F39" s="2">
        <v>220</v>
      </c>
      <c r="G39" s="2">
        <v>664614.31000000006</v>
      </c>
      <c r="H39" s="2">
        <v>917</v>
      </c>
      <c r="I39" s="2">
        <v>3073335.02</v>
      </c>
      <c r="J39" s="2">
        <v>5246</v>
      </c>
      <c r="K39" s="2">
        <v>17582023.469999999</v>
      </c>
    </row>
    <row r="40" spans="1:11" hidden="1" x14ac:dyDescent="0.2">
      <c r="A40" s="1">
        <v>44409</v>
      </c>
      <c r="B40" t="s">
        <v>4</v>
      </c>
      <c r="C40" t="s">
        <v>9</v>
      </c>
      <c r="D40" s="5">
        <v>3262</v>
      </c>
      <c r="E40" s="2">
        <v>6542592.4400000004</v>
      </c>
      <c r="F40" s="2">
        <v>3956</v>
      </c>
      <c r="G40" s="2">
        <v>7471568.25</v>
      </c>
      <c r="H40" s="2">
        <v>49</v>
      </c>
      <c r="I40" s="2">
        <v>95136.31</v>
      </c>
      <c r="J40" s="2">
        <v>7169</v>
      </c>
      <c r="K40" s="2">
        <v>13919024.380000001</v>
      </c>
    </row>
    <row r="41" spans="1:11" hidden="1" x14ac:dyDescent="0.2">
      <c r="A41" s="1">
        <v>44409</v>
      </c>
      <c r="B41" t="s">
        <v>5</v>
      </c>
      <c r="C41" t="s">
        <v>10</v>
      </c>
      <c r="D41" s="5">
        <v>9676</v>
      </c>
      <c r="E41" s="2">
        <v>18525202.16</v>
      </c>
      <c r="F41" s="2">
        <v>3392</v>
      </c>
      <c r="G41" s="2">
        <v>6895022.9000000004</v>
      </c>
      <c r="H41" s="2">
        <v>1846</v>
      </c>
      <c r="I41" s="2">
        <v>3590888.85</v>
      </c>
      <c r="J41" s="2">
        <v>11222</v>
      </c>
      <c r="K41" s="2">
        <v>21829336.210000001</v>
      </c>
    </row>
    <row r="42" spans="1:11" hidden="1" x14ac:dyDescent="0.2">
      <c r="A42" s="1">
        <v>44440</v>
      </c>
      <c r="B42" t="s">
        <v>1</v>
      </c>
      <c r="C42" t="s">
        <v>6</v>
      </c>
      <c r="D42" s="5">
        <v>1893</v>
      </c>
      <c r="E42" s="2">
        <v>7987093</v>
      </c>
      <c r="F42" s="2">
        <v>4954</v>
      </c>
      <c r="G42" s="2">
        <v>21649299.5</v>
      </c>
      <c r="H42" s="2">
        <v>3275</v>
      </c>
      <c r="I42" s="2">
        <v>14175432.369999999</v>
      </c>
      <c r="J42" s="2">
        <v>3572</v>
      </c>
      <c r="K42" s="2">
        <v>15460960.130000001</v>
      </c>
    </row>
    <row r="43" spans="1:11" hidden="1" x14ac:dyDescent="0.2">
      <c r="A43" s="1">
        <v>44440</v>
      </c>
      <c r="B43" t="s">
        <v>2</v>
      </c>
      <c r="C43" t="s">
        <v>7</v>
      </c>
      <c r="D43" s="5">
        <v>7222</v>
      </c>
      <c r="E43" s="2">
        <v>17235398.579999998</v>
      </c>
      <c r="F43" s="2">
        <v>96</v>
      </c>
      <c r="G43" s="2">
        <v>223898.01</v>
      </c>
      <c r="H43" s="2">
        <v>2128</v>
      </c>
      <c r="I43" s="2">
        <v>5076985.95</v>
      </c>
      <c r="J43" s="2">
        <v>5190</v>
      </c>
      <c r="K43" s="2">
        <v>12382310.640000001</v>
      </c>
    </row>
    <row r="44" spans="1:11" hidden="1" x14ac:dyDescent="0.2">
      <c r="A44" s="1">
        <v>44440</v>
      </c>
      <c r="B44" t="s">
        <v>3</v>
      </c>
      <c r="C44" t="s">
        <v>8</v>
      </c>
      <c r="D44" s="5">
        <v>5246</v>
      </c>
      <c r="E44" s="2">
        <v>17582023.48</v>
      </c>
      <c r="F44" s="2">
        <v>4278</v>
      </c>
      <c r="G44" s="2">
        <v>13288821.050000001</v>
      </c>
      <c r="H44" s="2">
        <v>60</v>
      </c>
      <c r="I44" s="2">
        <v>194482.43</v>
      </c>
      <c r="J44" s="2">
        <v>9464</v>
      </c>
      <c r="K44" s="2">
        <v>30676362.100000001</v>
      </c>
    </row>
    <row r="45" spans="1:11" hidden="1" x14ac:dyDescent="0.2">
      <c r="A45" s="1">
        <v>44440</v>
      </c>
      <c r="B45" t="s">
        <v>4</v>
      </c>
      <c r="C45" t="s">
        <v>9</v>
      </c>
      <c r="D45" s="5">
        <v>7169</v>
      </c>
      <c r="E45" s="2">
        <v>13919024.380000001</v>
      </c>
      <c r="F45" s="2">
        <v>1945</v>
      </c>
      <c r="G45" s="2">
        <v>4189510.66</v>
      </c>
      <c r="H45" s="2">
        <v>1256</v>
      </c>
      <c r="I45" s="2">
        <v>2495536.54</v>
      </c>
      <c r="J45" s="2">
        <v>7858</v>
      </c>
      <c r="K45" s="2">
        <v>15612998.5</v>
      </c>
    </row>
    <row r="46" spans="1:11" hidden="1" x14ac:dyDescent="0.2">
      <c r="A46" s="1">
        <v>44440</v>
      </c>
      <c r="B46" t="s">
        <v>5</v>
      </c>
      <c r="C46" t="s">
        <v>10</v>
      </c>
      <c r="D46" s="5">
        <v>11222</v>
      </c>
      <c r="E46" s="2">
        <v>21829336.210000001</v>
      </c>
      <c r="F46" s="2">
        <v>1302</v>
      </c>
      <c r="G46" s="2">
        <v>2316429.4500000002</v>
      </c>
      <c r="H46" s="2">
        <v>964</v>
      </c>
      <c r="I46" s="2">
        <v>1858553.03</v>
      </c>
      <c r="J46" s="2">
        <v>11560</v>
      </c>
      <c r="K46" s="2">
        <v>22287212.629999999</v>
      </c>
    </row>
    <row r="47" spans="1:11" hidden="1" x14ac:dyDescent="0.2">
      <c r="A47" s="1">
        <v>44470</v>
      </c>
      <c r="B47" t="s">
        <v>1</v>
      </c>
      <c r="C47" t="s">
        <v>6</v>
      </c>
      <c r="D47" s="5">
        <v>3572</v>
      </c>
      <c r="E47" s="2">
        <v>15460960.130000001</v>
      </c>
      <c r="F47" s="2">
        <v>2152</v>
      </c>
      <c r="G47" s="2">
        <v>8716553.4399999995</v>
      </c>
      <c r="H47" s="2">
        <v>4904</v>
      </c>
      <c r="I47" s="2">
        <v>20713928.460000001</v>
      </c>
      <c r="J47" s="2">
        <v>820</v>
      </c>
      <c r="K47" s="2">
        <v>3463585.1099999994</v>
      </c>
    </row>
    <row r="48" spans="1:11" hidden="1" x14ac:dyDescent="0.2">
      <c r="A48" s="1">
        <v>44470</v>
      </c>
      <c r="B48" t="s">
        <v>2</v>
      </c>
      <c r="C48" t="s">
        <v>7</v>
      </c>
      <c r="D48" s="5">
        <v>5190</v>
      </c>
      <c r="E48" s="2">
        <v>12382310.65</v>
      </c>
      <c r="F48" s="2">
        <v>3879</v>
      </c>
      <c r="G48" s="2">
        <v>9411118.9900000002</v>
      </c>
      <c r="H48" s="2">
        <v>3141</v>
      </c>
      <c r="I48" s="2">
        <v>7548038.6500000004</v>
      </c>
      <c r="J48" s="2">
        <v>5928</v>
      </c>
      <c r="K48" s="2">
        <v>14245390.99</v>
      </c>
    </row>
    <row r="49" spans="1:11" hidden="1" x14ac:dyDescent="0.2">
      <c r="A49" s="1">
        <v>44470</v>
      </c>
      <c r="B49" t="s">
        <v>3</v>
      </c>
      <c r="C49" t="s">
        <v>8</v>
      </c>
      <c r="D49" s="5">
        <v>9464</v>
      </c>
      <c r="E49" s="2">
        <v>30676362.09</v>
      </c>
      <c r="F49" s="2">
        <v>2030</v>
      </c>
      <c r="G49" s="2">
        <v>6508231.0099999998</v>
      </c>
      <c r="H49" s="2">
        <v>1076</v>
      </c>
      <c r="I49" s="2">
        <v>3481000.71</v>
      </c>
      <c r="J49" s="2">
        <v>10418</v>
      </c>
      <c r="K49" s="2">
        <v>33703592.390000001</v>
      </c>
    </row>
    <row r="50" spans="1:11" hidden="1" x14ac:dyDescent="0.2">
      <c r="A50" s="1">
        <v>44470</v>
      </c>
      <c r="B50" t="s">
        <v>4</v>
      </c>
      <c r="C50" t="s">
        <v>9</v>
      </c>
      <c r="D50" s="5">
        <v>7858</v>
      </c>
      <c r="E50" s="2">
        <v>15612998.5</v>
      </c>
      <c r="F50" s="2">
        <v>4062</v>
      </c>
      <c r="G50" s="2">
        <v>8218611.7300000004</v>
      </c>
      <c r="H50" s="2">
        <v>4767</v>
      </c>
      <c r="I50" s="2">
        <v>9530644.8000000007</v>
      </c>
      <c r="J50" s="2">
        <v>7153</v>
      </c>
      <c r="K50" s="2">
        <v>14300965.43</v>
      </c>
    </row>
    <row r="51" spans="1:11" hidden="1" x14ac:dyDescent="0.2">
      <c r="A51" s="1">
        <v>44470</v>
      </c>
      <c r="B51" t="s">
        <v>5</v>
      </c>
      <c r="C51" t="s">
        <v>10</v>
      </c>
      <c r="D51" s="5">
        <v>11560</v>
      </c>
      <c r="E51" s="2">
        <v>22287212.640000001</v>
      </c>
      <c r="F51" s="2">
        <v>72</v>
      </c>
      <c r="G51" s="2">
        <v>140664.78</v>
      </c>
      <c r="H51" s="2">
        <v>3137</v>
      </c>
      <c r="I51" s="2">
        <v>6048508.5499999998</v>
      </c>
      <c r="J51" s="2">
        <v>8495</v>
      </c>
      <c r="K51" s="2">
        <v>16379368.870000001</v>
      </c>
    </row>
    <row r="52" spans="1:11" hidden="1" x14ac:dyDescent="0.2">
      <c r="A52" s="1">
        <v>44501</v>
      </c>
      <c r="B52" t="s">
        <v>1</v>
      </c>
      <c r="C52" t="s">
        <v>6</v>
      </c>
      <c r="D52" s="5">
        <v>820</v>
      </c>
      <c r="E52" s="2">
        <v>3463585.1</v>
      </c>
      <c r="F52" s="2">
        <v>1277</v>
      </c>
      <c r="G52" s="2">
        <v>5211391.32</v>
      </c>
      <c r="H52" s="2">
        <v>927</v>
      </c>
      <c r="I52" s="2">
        <v>3834860.82</v>
      </c>
      <c r="J52" s="2">
        <v>1170</v>
      </c>
      <c r="K52" s="2">
        <v>4840115.5999999996</v>
      </c>
    </row>
    <row r="53" spans="1:11" hidden="1" x14ac:dyDescent="0.2">
      <c r="A53" s="1">
        <v>44501</v>
      </c>
      <c r="B53" t="s">
        <v>2</v>
      </c>
      <c r="C53" t="s">
        <v>7</v>
      </c>
      <c r="D53" s="5">
        <v>5928</v>
      </c>
      <c r="E53" s="2">
        <v>14245390.99</v>
      </c>
      <c r="F53" s="2">
        <v>3945</v>
      </c>
      <c r="G53" s="2">
        <v>9243176</v>
      </c>
      <c r="H53" s="2">
        <v>2376</v>
      </c>
      <c r="I53" s="2">
        <v>5652672.46</v>
      </c>
      <c r="J53" s="2">
        <v>7497</v>
      </c>
      <c r="K53" s="2">
        <v>17835894.530000001</v>
      </c>
    </row>
    <row r="54" spans="1:11" hidden="1" x14ac:dyDescent="0.2">
      <c r="A54" s="1">
        <v>44501</v>
      </c>
      <c r="B54" t="s">
        <v>3</v>
      </c>
      <c r="C54" t="s">
        <v>8</v>
      </c>
      <c r="D54" s="5">
        <v>10418</v>
      </c>
      <c r="E54" s="2">
        <v>33703592.390000001</v>
      </c>
      <c r="F54" s="2">
        <v>3284</v>
      </c>
      <c r="G54" s="2">
        <v>10790186.439999999</v>
      </c>
      <c r="H54" s="2">
        <v>4866</v>
      </c>
      <c r="I54" s="2">
        <v>15801104.060000001</v>
      </c>
      <c r="J54" s="2">
        <v>8836</v>
      </c>
      <c r="K54" s="2">
        <v>28692674.769999996</v>
      </c>
    </row>
    <row r="55" spans="1:11" hidden="1" x14ac:dyDescent="0.2">
      <c r="A55" s="1">
        <v>44501</v>
      </c>
      <c r="B55" t="s">
        <v>4</v>
      </c>
      <c r="C55" t="s">
        <v>9</v>
      </c>
      <c r="D55" s="5">
        <v>7153</v>
      </c>
      <c r="E55" s="2">
        <v>14300965.43</v>
      </c>
      <c r="F55" s="2">
        <v>1081</v>
      </c>
      <c r="G55" s="2">
        <v>2321083.59</v>
      </c>
      <c r="H55" s="2">
        <v>1044</v>
      </c>
      <c r="I55" s="2">
        <v>2107532.08</v>
      </c>
      <c r="J55" s="2">
        <v>7190</v>
      </c>
      <c r="K55" s="2">
        <v>14514516.939999999</v>
      </c>
    </row>
    <row r="56" spans="1:11" hidden="1" x14ac:dyDescent="0.2">
      <c r="A56" s="1">
        <v>44501</v>
      </c>
      <c r="B56" t="s">
        <v>5</v>
      </c>
      <c r="C56" t="s">
        <v>10</v>
      </c>
      <c r="D56" s="5">
        <v>8495</v>
      </c>
      <c r="E56" s="2">
        <v>16379368.859999999</v>
      </c>
      <c r="F56" s="2">
        <v>2531</v>
      </c>
      <c r="G56" s="2">
        <v>4599046.6399999997</v>
      </c>
      <c r="H56" s="2">
        <v>4949</v>
      </c>
      <c r="I56" s="2">
        <v>9416123.5500000007</v>
      </c>
      <c r="J56" s="2">
        <v>6077</v>
      </c>
      <c r="K56" s="2">
        <v>11562291.949999999</v>
      </c>
    </row>
    <row r="57" spans="1:11" x14ac:dyDescent="0.2">
      <c r="A57" s="1">
        <v>44531</v>
      </c>
      <c r="B57" t="s">
        <v>1</v>
      </c>
      <c r="C57" t="s">
        <v>6</v>
      </c>
      <c r="D57" s="5">
        <v>1170</v>
      </c>
      <c r="E57" s="2">
        <v>4840115.5999999996</v>
      </c>
      <c r="F57" s="2">
        <v>1857</v>
      </c>
      <c r="G57" s="2">
        <v>8070980.5700000003</v>
      </c>
      <c r="H57" s="2">
        <v>2389</v>
      </c>
      <c r="I57" s="2">
        <v>10189827.800000001</v>
      </c>
      <c r="J57" s="2">
        <v>638</v>
      </c>
      <c r="K57" s="2">
        <v>2721268.3699999992</v>
      </c>
    </row>
    <row r="58" spans="1:11" x14ac:dyDescent="0.2">
      <c r="A58" s="1">
        <v>44531</v>
      </c>
      <c r="B58" t="s">
        <v>2</v>
      </c>
      <c r="C58" t="s">
        <v>7</v>
      </c>
      <c r="D58" s="5">
        <v>7497</v>
      </c>
      <c r="E58" s="2">
        <v>17835894.530000001</v>
      </c>
      <c r="F58" s="2">
        <v>838</v>
      </c>
      <c r="G58" s="2">
        <v>2006158.45</v>
      </c>
      <c r="H58" s="2">
        <v>1448</v>
      </c>
      <c r="I58" s="2">
        <v>3447065.71</v>
      </c>
      <c r="J58" s="2">
        <v>6887</v>
      </c>
      <c r="K58" s="2">
        <v>16394987.27</v>
      </c>
    </row>
    <row r="59" spans="1:11" x14ac:dyDescent="0.2">
      <c r="A59" s="1">
        <v>44531</v>
      </c>
      <c r="B59" t="s">
        <v>3</v>
      </c>
      <c r="C59" t="s">
        <v>8</v>
      </c>
      <c r="D59" s="5">
        <v>8836</v>
      </c>
      <c r="E59" s="2">
        <v>28692674.77</v>
      </c>
      <c r="F59" s="2">
        <v>3708</v>
      </c>
      <c r="G59" s="2">
        <v>11776400.41</v>
      </c>
      <c r="H59" s="2">
        <v>4125</v>
      </c>
      <c r="I59" s="2">
        <v>13307950.82</v>
      </c>
      <c r="J59" s="2">
        <v>8419</v>
      </c>
      <c r="K59" s="2">
        <v>27161124.359999999</v>
      </c>
    </row>
    <row r="60" spans="1:11" x14ac:dyDescent="0.2">
      <c r="A60" s="1">
        <v>44531</v>
      </c>
      <c r="B60" t="s">
        <v>4</v>
      </c>
      <c r="C60" t="s">
        <v>9</v>
      </c>
      <c r="D60" s="5">
        <v>7190</v>
      </c>
      <c r="E60" s="2">
        <v>14514516.939999999</v>
      </c>
      <c r="F60" s="2">
        <v>2028</v>
      </c>
      <c r="G60" s="2">
        <v>3863179.52</v>
      </c>
      <c r="H60" s="2">
        <v>3793</v>
      </c>
      <c r="I60" s="2">
        <v>7562009.4000000004</v>
      </c>
      <c r="J60" s="2">
        <v>5425</v>
      </c>
      <c r="K60" s="2">
        <v>10815687.060000001</v>
      </c>
    </row>
    <row r="61" spans="1:11" x14ac:dyDescent="0.2">
      <c r="A61" s="1">
        <v>44531</v>
      </c>
      <c r="B61" t="s">
        <v>5</v>
      </c>
      <c r="C61" t="s">
        <v>10</v>
      </c>
      <c r="D61" s="5">
        <v>6077</v>
      </c>
      <c r="E61" s="2">
        <v>11562291.949999999</v>
      </c>
      <c r="F61" s="2">
        <v>3317</v>
      </c>
      <c r="G61" s="2">
        <v>5737734.25</v>
      </c>
      <c r="H61" s="2">
        <v>2606</v>
      </c>
      <c r="I61" s="2">
        <v>4799219.53</v>
      </c>
      <c r="J61" s="2">
        <v>6788</v>
      </c>
      <c r="K61" s="2">
        <v>12500806.669999998</v>
      </c>
    </row>
    <row r="62" spans="1:11" x14ac:dyDescent="0.2">
      <c r="E62" s="5"/>
      <c r="F62" s="5"/>
      <c r="G62" s="5"/>
      <c r="H62" s="5"/>
      <c r="I62" s="5"/>
      <c r="J62" s="5"/>
      <c r="K62" s="5"/>
    </row>
    <row r="66" spans="5:5" x14ac:dyDescent="0.2">
      <c r="E66" s="5"/>
    </row>
    <row r="67" spans="5:5" x14ac:dyDescent="0.2">
      <c r="E67" s="5"/>
    </row>
  </sheetData>
  <autoFilter ref="A1:K61" xr:uid="{00000000-0001-0000-0000-000000000000}">
    <filterColumn colId="0">
      <filters>
        <dateGroupItem year="2021" month="12" dateTimeGrouping="month"/>
      </filters>
    </filterColumn>
  </autoFilter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C1953-FD16-492E-A3E7-CDC12CC829A9}">
  <dimension ref="A3:J9"/>
  <sheetViews>
    <sheetView tabSelected="1" workbookViewId="0">
      <selection activeCell="F12" sqref="F12"/>
    </sheetView>
  </sheetViews>
  <sheetFormatPr defaultRowHeight="14.25" x14ac:dyDescent="0.2"/>
  <cols>
    <col min="1" max="1" width="13.75" bestFit="1" customWidth="1"/>
    <col min="2" max="2" width="11" bestFit="1" customWidth="1"/>
    <col min="3" max="3" width="19.875" bestFit="1" customWidth="1"/>
    <col min="4" max="10" width="15.625" bestFit="1" customWidth="1"/>
    <col min="11" max="48" width="13.375" bestFit="1" customWidth="1"/>
    <col min="49" max="61" width="14.375" bestFit="1" customWidth="1"/>
    <col min="62" max="62" width="6.25" bestFit="1" customWidth="1"/>
    <col min="63" max="63" width="15.25" bestFit="1" customWidth="1"/>
    <col min="64" max="64" width="13.375" bestFit="1" customWidth="1"/>
    <col min="65" max="65" width="15.25" bestFit="1" customWidth="1"/>
    <col min="66" max="66" width="13.375" bestFit="1" customWidth="1"/>
    <col min="67" max="67" width="15.25" bestFit="1" customWidth="1"/>
    <col min="68" max="68" width="14.375" bestFit="1" customWidth="1"/>
    <col min="69" max="69" width="15.25" bestFit="1" customWidth="1"/>
    <col min="70" max="70" width="13.375" bestFit="1" customWidth="1"/>
    <col min="71" max="71" width="15.25" bestFit="1" customWidth="1"/>
    <col min="72" max="72" width="13.375" bestFit="1" customWidth="1"/>
    <col min="73" max="73" width="15.25" bestFit="1" customWidth="1"/>
    <col min="74" max="74" width="13.375" bestFit="1" customWidth="1"/>
    <col min="75" max="75" width="15.25" bestFit="1" customWidth="1"/>
    <col min="76" max="76" width="14.375" bestFit="1" customWidth="1"/>
    <col min="77" max="77" width="15.25" bestFit="1" customWidth="1"/>
    <col min="78" max="78" width="14.375" bestFit="1" customWidth="1"/>
    <col min="79" max="79" width="15.25" bestFit="1" customWidth="1"/>
    <col min="80" max="80" width="13.375" bestFit="1" customWidth="1"/>
    <col min="81" max="81" width="15.25" bestFit="1" customWidth="1"/>
    <col min="82" max="82" width="13.375" bestFit="1" customWidth="1"/>
    <col min="83" max="83" width="15.25" bestFit="1" customWidth="1"/>
    <col min="84" max="84" width="13.375" bestFit="1" customWidth="1"/>
    <col min="85" max="85" width="15.25" bestFit="1" customWidth="1"/>
    <col min="86" max="86" width="13.375" bestFit="1" customWidth="1"/>
    <col min="87" max="87" width="15.25" bestFit="1" customWidth="1"/>
    <col min="88" max="88" width="14.375" bestFit="1" customWidth="1"/>
    <col min="89" max="89" width="15.25" bestFit="1" customWidth="1"/>
    <col min="90" max="90" width="14.375" bestFit="1" customWidth="1"/>
    <col min="91" max="91" width="15.25" bestFit="1" customWidth="1"/>
    <col min="92" max="92" width="14.375" bestFit="1" customWidth="1"/>
    <col min="93" max="93" width="15.25" bestFit="1" customWidth="1"/>
    <col min="94" max="94" width="13.375" bestFit="1" customWidth="1"/>
    <col min="95" max="95" width="15.25" bestFit="1" customWidth="1"/>
    <col min="96" max="96" width="13.375" bestFit="1" customWidth="1"/>
    <col min="97" max="97" width="15.25" bestFit="1" customWidth="1"/>
    <col min="98" max="98" width="13.375" bestFit="1" customWidth="1"/>
    <col min="99" max="99" width="15.25" bestFit="1" customWidth="1"/>
    <col min="100" max="100" width="13.375" bestFit="1" customWidth="1"/>
    <col min="101" max="101" width="15.25" bestFit="1" customWidth="1"/>
    <col min="102" max="102" width="13.375" bestFit="1" customWidth="1"/>
    <col min="103" max="103" width="15.25" bestFit="1" customWidth="1"/>
    <col min="104" max="104" width="14.375" bestFit="1" customWidth="1"/>
    <col min="105" max="105" width="15.25" bestFit="1" customWidth="1"/>
    <col min="106" max="106" width="13.375" bestFit="1" customWidth="1"/>
    <col min="107" max="107" width="15.25" bestFit="1" customWidth="1"/>
    <col min="108" max="108" width="14.375" bestFit="1" customWidth="1"/>
    <col min="109" max="109" width="15.25" bestFit="1" customWidth="1"/>
    <col min="110" max="110" width="14.375" bestFit="1" customWidth="1"/>
    <col min="111" max="111" width="15.25" bestFit="1" customWidth="1"/>
    <col min="112" max="112" width="13.375" bestFit="1" customWidth="1"/>
    <col min="113" max="113" width="15.25" bestFit="1" customWidth="1"/>
    <col min="114" max="114" width="13.375" bestFit="1" customWidth="1"/>
    <col min="115" max="115" width="15.25" bestFit="1" customWidth="1"/>
    <col min="116" max="116" width="14.375" bestFit="1" customWidth="1"/>
    <col min="117" max="117" width="15.25" bestFit="1" customWidth="1"/>
    <col min="118" max="118" width="14.375" bestFit="1" customWidth="1"/>
    <col min="119" max="119" width="15.25" bestFit="1" customWidth="1"/>
    <col min="120" max="120" width="14.375" bestFit="1" customWidth="1"/>
    <col min="121" max="121" width="15.25" bestFit="1" customWidth="1"/>
    <col min="122" max="122" width="6.25" bestFit="1" customWidth="1"/>
    <col min="123" max="123" width="14.375" bestFit="1" customWidth="1"/>
    <col min="124" max="124" width="15.25" bestFit="1" customWidth="1"/>
    <col min="125" max="125" width="14.375" bestFit="1" customWidth="1"/>
    <col min="126" max="126" width="15.25" bestFit="1" customWidth="1"/>
    <col min="127" max="127" width="10.875" bestFit="1" customWidth="1"/>
    <col min="128" max="128" width="5.25" bestFit="1" customWidth="1"/>
    <col min="129" max="129" width="15.25" bestFit="1" customWidth="1"/>
    <col min="130" max="130" width="14.375" bestFit="1" customWidth="1"/>
    <col min="131" max="131" width="15.25" bestFit="1" customWidth="1"/>
    <col min="132" max="133" width="10.875" bestFit="1" customWidth="1"/>
    <col min="134" max="134" width="5.25" bestFit="1" customWidth="1"/>
  </cols>
  <sheetData>
    <row r="3" spans="1:10" x14ac:dyDescent="0.2">
      <c r="A3" s="7" t="s">
        <v>35</v>
      </c>
      <c r="B3" s="7" t="s">
        <v>36</v>
      </c>
      <c r="C3" t="s">
        <v>27</v>
      </c>
      <c r="D3" t="s">
        <v>28</v>
      </c>
      <c r="E3" t="s">
        <v>29</v>
      </c>
      <c r="F3" t="s">
        <v>30</v>
      </c>
      <c r="G3" t="s">
        <v>31</v>
      </c>
      <c r="H3" t="s">
        <v>32</v>
      </c>
      <c r="I3" t="s">
        <v>33</v>
      </c>
      <c r="J3" t="s">
        <v>34</v>
      </c>
    </row>
    <row r="4" spans="1:10" x14ac:dyDescent="0.2">
      <c r="A4" t="s">
        <v>21</v>
      </c>
      <c r="B4" t="s">
        <v>6</v>
      </c>
      <c r="C4" s="5">
        <v>2000</v>
      </c>
      <c r="D4" s="5">
        <v>8000000</v>
      </c>
      <c r="E4" s="5">
        <v>28234</v>
      </c>
      <c r="F4" s="5">
        <v>119077125.78999999</v>
      </c>
      <c r="G4" s="5">
        <v>29596</v>
      </c>
      <c r="H4" s="5">
        <v>124355857.42</v>
      </c>
      <c r="I4" s="5">
        <v>638</v>
      </c>
      <c r="J4" s="5">
        <v>2721268.3699999992</v>
      </c>
    </row>
    <row r="5" spans="1:10" x14ac:dyDescent="0.2">
      <c r="A5" t="s">
        <v>22</v>
      </c>
      <c r="B5" t="s">
        <v>7</v>
      </c>
      <c r="C5" s="5">
        <v>173</v>
      </c>
      <c r="D5" s="5">
        <v>484400</v>
      </c>
      <c r="E5" s="5">
        <v>24489</v>
      </c>
      <c r="F5" s="5">
        <v>58047192.180000007</v>
      </c>
      <c r="G5" s="5">
        <v>17775</v>
      </c>
      <c r="H5" s="5">
        <v>42136604.920000002</v>
      </c>
      <c r="I5" s="5">
        <v>6887</v>
      </c>
      <c r="J5" s="5">
        <v>16394987.27</v>
      </c>
    </row>
    <row r="6" spans="1:10" x14ac:dyDescent="0.2">
      <c r="A6" t="s">
        <v>23</v>
      </c>
      <c r="B6" t="s">
        <v>8</v>
      </c>
      <c r="C6" s="5">
        <v>56</v>
      </c>
      <c r="D6" s="5">
        <v>168000</v>
      </c>
      <c r="E6" s="5">
        <v>29371</v>
      </c>
      <c r="F6" s="5">
        <v>97146404.739999995</v>
      </c>
      <c r="G6" s="5">
        <v>21008</v>
      </c>
      <c r="H6" s="5">
        <v>70153280.370000005</v>
      </c>
      <c r="I6" s="5">
        <v>8419</v>
      </c>
      <c r="J6" s="5">
        <v>27161124.359999999</v>
      </c>
    </row>
    <row r="7" spans="1:10" x14ac:dyDescent="0.2">
      <c r="A7" t="s">
        <v>24</v>
      </c>
      <c r="B7" t="s">
        <v>9</v>
      </c>
      <c r="C7" s="5">
        <v>2</v>
      </c>
      <c r="D7" s="5">
        <v>4000</v>
      </c>
      <c r="E7" s="5">
        <v>33130</v>
      </c>
      <c r="F7" s="5">
        <v>67269230.390000001</v>
      </c>
      <c r="G7" s="5">
        <v>27707</v>
      </c>
      <c r="H7" s="5">
        <v>56457543.330000006</v>
      </c>
      <c r="I7" s="5">
        <v>5425</v>
      </c>
      <c r="J7" s="5">
        <v>10815687.060000001</v>
      </c>
    </row>
    <row r="8" spans="1:10" x14ac:dyDescent="0.2">
      <c r="A8" t="s">
        <v>25</v>
      </c>
      <c r="B8" t="s">
        <v>10</v>
      </c>
      <c r="C8" s="5">
        <v>175</v>
      </c>
      <c r="D8" s="5">
        <v>315000</v>
      </c>
      <c r="E8" s="5">
        <v>28811</v>
      </c>
      <c r="F8" s="5">
        <v>54326443.470000006</v>
      </c>
      <c r="G8" s="5">
        <v>22198</v>
      </c>
      <c r="H8" s="5">
        <v>42140636.800000004</v>
      </c>
      <c r="I8" s="5">
        <v>6788</v>
      </c>
      <c r="J8" s="5">
        <v>12500806.669999998</v>
      </c>
    </row>
    <row r="9" spans="1:10" x14ac:dyDescent="0.2">
      <c r="A9" t="s">
        <v>26</v>
      </c>
      <c r="C9" s="5">
        <v>2406</v>
      </c>
      <c r="D9" s="5">
        <v>8971400</v>
      </c>
      <c r="E9" s="5">
        <v>144035</v>
      </c>
      <c r="F9" s="5">
        <v>395866396.56999999</v>
      </c>
      <c r="G9" s="5">
        <v>118284</v>
      </c>
      <c r="H9" s="5">
        <v>335243922.84000003</v>
      </c>
      <c r="I9" s="5">
        <v>28157</v>
      </c>
      <c r="J9" s="5">
        <v>69593873.730000004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1922C-0F81-47F3-BD98-640B1934B73E}">
  <dimension ref="A1:L67"/>
  <sheetViews>
    <sheetView workbookViewId="0">
      <pane ySplit="1" topLeftCell="A2" activePane="bottomLeft" state="frozen"/>
      <selection pane="bottomLeft" activeCell="D63" sqref="D63:K63"/>
    </sheetView>
  </sheetViews>
  <sheetFormatPr defaultRowHeight="14.25" x14ac:dyDescent="0.2"/>
  <cols>
    <col min="1" max="1" width="11.5" style="1" customWidth="1"/>
    <col min="2" max="2" width="13.375" customWidth="1"/>
    <col min="3" max="3" width="13.625" customWidth="1"/>
    <col min="4" max="4" width="19.625" customWidth="1"/>
    <col min="5" max="5" width="14.75" customWidth="1"/>
    <col min="6" max="6" width="15.625" customWidth="1"/>
    <col min="7" max="7" width="14.25" style="2" customWidth="1"/>
    <col min="8" max="8" width="14.375" customWidth="1"/>
    <col min="9" max="9" width="17.375" customWidth="1"/>
    <col min="10" max="10" width="12.625" customWidth="1"/>
    <col min="11" max="11" width="15.375" customWidth="1"/>
    <col min="12" max="12" width="12.875" bestFit="1" customWidth="1"/>
  </cols>
  <sheetData>
    <row r="1" spans="1:12" x14ac:dyDescent="0.2">
      <c r="A1" s="3" t="s">
        <v>0</v>
      </c>
      <c r="B1" s="4" t="s">
        <v>15</v>
      </c>
      <c r="C1" s="4" t="s">
        <v>16</v>
      </c>
      <c r="D1" s="4" t="s">
        <v>11</v>
      </c>
      <c r="E1" s="4" t="s">
        <v>17</v>
      </c>
      <c r="F1" s="4" t="s">
        <v>12</v>
      </c>
      <c r="G1" s="6" t="s">
        <v>18</v>
      </c>
      <c r="H1" s="4" t="s">
        <v>13</v>
      </c>
      <c r="I1" s="4" t="s">
        <v>19</v>
      </c>
      <c r="J1" s="4" t="s">
        <v>14</v>
      </c>
      <c r="K1" s="4" t="s">
        <v>20</v>
      </c>
    </row>
    <row r="2" spans="1:12" x14ac:dyDescent="0.2">
      <c r="A2" s="1">
        <v>44197</v>
      </c>
      <c r="B2" t="s">
        <v>1</v>
      </c>
      <c r="C2" t="s">
        <v>6</v>
      </c>
      <c r="D2" s="2">
        <v>2000</v>
      </c>
      <c r="E2" s="2">
        <v>8000000</v>
      </c>
      <c r="F2" s="2">
        <v>248</v>
      </c>
      <c r="G2" s="2">
        <v>1095354</v>
      </c>
      <c r="H2" s="2">
        <v>55</v>
      </c>
      <c r="I2" s="2">
        <v>222528.68</v>
      </c>
      <c r="J2" s="2"/>
      <c r="K2" s="2"/>
    </row>
    <row r="3" spans="1:12" x14ac:dyDescent="0.2">
      <c r="A3" s="1">
        <v>44197</v>
      </c>
      <c r="B3" t="s">
        <v>2</v>
      </c>
      <c r="C3" t="s">
        <v>7</v>
      </c>
      <c r="D3" s="2">
        <v>173</v>
      </c>
      <c r="E3" s="2">
        <v>484400</v>
      </c>
      <c r="F3" s="2">
        <v>29</v>
      </c>
      <c r="G3" s="2">
        <v>82825.740000000005</v>
      </c>
      <c r="H3" s="2">
        <v>25</v>
      </c>
      <c r="I3" s="2">
        <v>70201.210000000006</v>
      </c>
      <c r="J3" s="2"/>
      <c r="K3" s="2"/>
    </row>
    <row r="4" spans="1:12" x14ac:dyDescent="0.2">
      <c r="A4" s="1">
        <v>44197</v>
      </c>
      <c r="B4" t="s">
        <v>3</v>
      </c>
      <c r="C4" t="s">
        <v>8</v>
      </c>
      <c r="D4" s="2">
        <v>56</v>
      </c>
      <c r="E4" s="2">
        <v>168000</v>
      </c>
      <c r="F4" s="2">
        <v>5317</v>
      </c>
      <c r="G4" s="2">
        <v>19300288.84</v>
      </c>
      <c r="H4" s="2">
        <v>15</v>
      </c>
      <c r="I4" s="2">
        <v>54350.33</v>
      </c>
      <c r="J4" s="2"/>
      <c r="K4" s="2"/>
    </row>
    <row r="5" spans="1:12" x14ac:dyDescent="0.2">
      <c r="A5" s="1">
        <v>44197</v>
      </c>
      <c r="B5" t="s">
        <v>4</v>
      </c>
      <c r="C5" t="s">
        <v>9</v>
      </c>
      <c r="D5" s="2">
        <v>2</v>
      </c>
      <c r="E5" s="2">
        <v>4000</v>
      </c>
      <c r="F5" s="2">
        <v>4503</v>
      </c>
      <c r="G5" s="2">
        <v>9299325.4199999999</v>
      </c>
      <c r="H5" s="2">
        <v>24</v>
      </c>
      <c r="I5" s="2">
        <v>49562.67</v>
      </c>
      <c r="J5" s="2"/>
      <c r="K5" s="2"/>
    </row>
    <row r="6" spans="1:12" x14ac:dyDescent="0.2">
      <c r="A6" s="1">
        <v>44197</v>
      </c>
      <c r="B6" t="s">
        <v>5</v>
      </c>
      <c r="C6" t="s">
        <v>10</v>
      </c>
      <c r="D6" s="2">
        <v>175</v>
      </c>
      <c r="E6" s="2">
        <v>315000</v>
      </c>
      <c r="F6" s="2">
        <v>1244</v>
      </c>
      <c r="G6" s="2">
        <v>2320371</v>
      </c>
      <c r="H6" s="2">
        <v>23</v>
      </c>
      <c r="I6" s="2">
        <v>42715.67</v>
      </c>
      <c r="J6" s="2"/>
      <c r="K6" s="2"/>
      <c r="L6" s="5"/>
    </row>
    <row r="7" spans="1:12" x14ac:dyDescent="0.2">
      <c r="A7" s="1">
        <v>44228</v>
      </c>
      <c r="B7" t="s">
        <v>1</v>
      </c>
      <c r="C7" t="s">
        <v>6</v>
      </c>
      <c r="D7" s="5"/>
      <c r="E7" s="2"/>
      <c r="F7" s="2">
        <v>3548</v>
      </c>
      <c r="G7" s="2">
        <v>14864526.91</v>
      </c>
      <c r="H7" s="2">
        <v>1520</v>
      </c>
      <c r="I7" s="2">
        <v>6284754.4699999997</v>
      </c>
      <c r="J7" s="2"/>
      <c r="K7" s="2"/>
    </row>
    <row r="8" spans="1:12" x14ac:dyDescent="0.2">
      <c r="A8" s="1">
        <v>44228</v>
      </c>
      <c r="B8" t="s">
        <v>2</v>
      </c>
      <c r="C8" t="s">
        <v>7</v>
      </c>
      <c r="D8" s="5"/>
      <c r="E8" s="2"/>
      <c r="F8" s="2">
        <v>3390</v>
      </c>
      <c r="G8" s="2">
        <v>8032726.7000000002</v>
      </c>
      <c r="H8" s="2">
        <v>1038</v>
      </c>
      <c r="I8" s="2">
        <v>2482164.7799999998</v>
      </c>
      <c r="J8" s="2"/>
      <c r="K8" s="2"/>
    </row>
    <row r="9" spans="1:12" x14ac:dyDescent="0.2">
      <c r="A9" s="1">
        <v>44228</v>
      </c>
      <c r="B9" t="s">
        <v>3</v>
      </c>
      <c r="C9" t="s">
        <v>8</v>
      </c>
      <c r="D9" s="5"/>
      <c r="E9" s="2"/>
      <c r="F9" s="2">
        <v>275</v>
      </c>
      <c r="G9" s="2">
        <v>865951.38</v>
      </c>
      <c r="H9" s="2">
        <v>1976</v>
      </c>
      <c r="I9" s="2">
        <v>7113982.3200000003</v>
      </c>
      <c r="J9" s="2"/>
      <c r="K9" s="2"/>
    </row>
    <row r="10" spans="1:12" x14ac:dyDescent="0.2">
      <c r="A10" s="1">
        <v>44228</v>
      </c>
      <c r="B10" t="s">
        <v>4</v>
      </c>
      <c r="C10" t="s">
        <v>9</v>
      </c>
      <c r="D10" s="5"/>
      <c r="E10" s="2"/>
      <c r="F10" s="2">
        <v>1594</v>
      </c>
      <c r="G10" s="2">
        <v>3498642.55</v>
      </c>
      <c r="H10" s="2">
        <v>2624</v>
      </c>
      <c r="I10" s="2">
        <v>5508199.4299999997</v>
      </c>
      <c r="J10" s="2"/>
      <c r="K10" s="2"/>
    </row>
    <row r="11" spans="1:12" x14ac:dyDescent="0.2">
      <c r="A11" s="1">
        <v>44228</v>
      </c>
      <c r="B11" t="s">
        <v>5</v>
      </c>
      <c r="C11" t="s">
        <v>10</v>
      </c>
      <c r="D11" s="5"/>
      <c r="E11" s="2"/>
      <c r="F11" s="2">
        <v>1004</v>
      </c>
      <c r="G11" s="2">
        <v>1652400.79</v>
      </c>
      <c r="H11" s="2">
        <v>107</v>
      </c>
      <c r="I11" s="2">
        <v>189258.75</v>
      </c>
      <c r="J11" s="2"/>
      <c r="K11" s="2"/>
    </row>
    <row r="12" spans="1:12" x14ac:dyDescent="0.2">
      <c r="A12" s="1">
        <v>44256</v>
      </c>
      <c r="B12" t="s">
        <v>1</v>
      </c>
      <c r="C12" t="s">
        <v>6</v>
      </c>
      <c r="D12" s="5"/>
      <c r="E12" s="2"/>
      <c r="F12" s="2">
        <v>225</v>
      </c>
      <c r="G12" s="2">
        <v>984750.68</v>
      </c>
      <c r="H12" s="2">
        <v>3224</v>
      </c>
      <c r="I12" s="2">
        <v>13369773.140000001</v>
      </c>
      <c r="J12" s="2"/>
      <c r="K12" s="2"/>
    </row>
    <row r="13" spans="1:12" x14ac:dyDescent="0.2">
      <c r="A13" s="1">
        <v>44256</v>
      </c>
      <c r="B13" t="s">
        <v>2</v>
      </c>
      <c r="C13" t="s">
        <v>7</v>
      </c>
      <c r="D13" s="5"/>
      <c r="E13" s="2"/>
      <c r="F13" s="2">
        <v>584</v>
      </c>
      <c r="G13" s="2">
        <v>1335965.8999999999</v>
      </c>
      <c r="H13" s="2">
        <v>2802</v>
      </c>
      <c r="I13" s="2">
        <v>6645908.6699999999</v>
      </c>
      <c r="J13" s="2"/>
      <c r="K13" s="2"/>
    </row>
    <row r="14" spans="1:12" x14ac:dyDescent="0.2">
      <c r="A14" s="1">
        <v>44256</v>
      </c>
      <c r="B14" t="s">
        <v>3</v>
      </c>
      <c r="C14" t="s">
        <v>8</v>
      </c>
      <c r="D14" s="5"/>
      <c r="E14" s="2"/>
      <c r="F14" s="2">
        <v>438</v>
      </c>
      <c r="G14" s="2">
        <v>1412555.45</v>
      </c>
      <c r="H14" s="2">
        <v>2996</v>
      </c>
      <c r="I14" s="2">
        <v>10665952.43</v>
      </c>
      <c r="J14" s="2"/>
      <c r="K14" s="2"/>
    </row>
    <row r="15" spans="1:12" x14ac:dyDescent="0.2">
      <c r="A15" s="1">
        <v>44256</v>
      </c>
      <c r="B15" t="s">
        <v>4</v>
      </c>
      <c r="C15" t="s">
        <v>9</v>
      </c>
      <c r="D15" s="5"/>
      <c r="E15" s="2"/>
      <c r="F15" s="2">
        <v>1734</v>
      </c>
      <c r="G15" s="2">
        <v>3805982</v>
      </c>
      <c r="H15" s="2">
        <v>1830</v>
      </c>
      <c r="I15" s="2">
        <v>3900066.31</v>
      </c>
      <c r="J15" s="2"/>
      <c r="K15" s="2"/>
    </row>
    <row r="16" spans="1:12" x14ac:dyDescent="0.2">
      <c r="A16" s="1">
        <v>44256</v>
      </c>
      <c r="B16" t="s">
        <v>5</v>
      </c>
      <c r="C16" t="s">
        <v>10</v>
      </c>
      <c r="D16" s="5"/>
      <c r="E16" s="2"/>
      <c r="F16" s="2">
        <v>3096</v>
      </c>
      <c r="G16" s="2">
        <v>6227932.2199999997</v>
      </c>
      <c r="H16" s="2">
        <v>3509</v>
      </c>
      <c r="I16" s="2">
        <v>6696160.1600000001</v>
      </c>
      <c r="J16" s="2"/>
      <c r="K16" s="2"/>
    </row>
    <row r="17" spans="1:11" x14ac:dyDescent="0.2">
      <c r="A17" s="1">
        <v>44287</v>
      </c>
      <c r="B17" t="s">
        <v>1</v>
      </c>
      <c r="C17" t="s">
        <v>6</v>
      </c>
      <c r="D17" s="5"/>
      <c r="E17" s="2"/>
      <c r="F17" s="2">
        <v>2480</v>
      </c>
      <c r="G17" s="2">
        <v>10362670.09</v>
      </c>
      <c r="H17" s="2">
        <v>480</v>
      </c>
      <c r="I17" s="2">
        <v>2000680.12</v>
      </c>
      <c r="J17" s="2"/>
      <c r="K17" s="2"/>
    </row>
    <row r="18" spans="1:11" x14ac:dyDescent="0.2">
      <c r="A18" s="1">
        <v>44287</v>
      </c>
      <c r="B18" t="s">
        <v>2</v>
      </c>
      <c r="C18" t="s">
        <v>7</v>
      </c>
      <c r="D18" s="5"/>
      <c r="E18" s="2"/>
      <c r="F18" s="2">
        <v>1524</v>
      </c>
      <c r="G18" s="2">
        <v>3744499.58</v>
      </c>
      <c r="H18" s="2">
        <v>564</v>
      </c>
      <c r="I18" s="2">
        <v>1377617.88</v>
      </c>
      <c r="J18" s="2"/>
      <c r="K18" s="2"/>
    </row>
    <row r="19" spans="1:11" x14ac:dyDescent="0.2">
      <c r="A19" s="1">
        <v>44287</v>
      </c>
      <c r="B19" t="s">
        <v>3</v>
      </c>
      <c r="C19" t="s">
        <v>8</v>
      </c>
      <c r="D19" s="5"/>
      <c r="E19" s="2"/>
      <c r="F19" s="2">
        <v>2939</v>
      </c>
      <c r="G19" s="2">
        <v>9434901.8100000005</v>
      </c>
      <c r="H19" s="2">
        <v>1393</v>
      </c>
      <c r="I19" s="2">
        <v>4604493.68</v>
      </c>
      <c r="J19" s="2"/>
      <c r="K19" s="2"/>
    </row>
    <row r="20" spans="1:11" x14ac:dyDescent="0.2">
      <c r="A20" s="1">
        <v>44287</v>
      </c>
      <c r="B20" t="s">
        <v>4</v>
      </c>
      <c r="C20" t="s">
        <v>9</v>
      </c>
      <c r="D20" s="5"/>
      <c r="E20" s="2"/>
      <c r="F20" s="2">
        <v>4806</v>
      </c>
      <c r="G20" s="2">
        <v>10037468.210000001</v>
      </c>
      <c r="H20" s="2">
        <v>1825</v>
      </c>
      <c r="I20" s="2">
        <v>3843567.13</v>
      </c>
      <c r="J20" s="2"/>
      <c r="K20" s="2"/>
    </row>
    <row r="21" spans="1:11" x14ac:dyDescent="0.2">
      <c r="A21" s="1">
        <v>44287</v>
      </c>
      <c r="B21" t="s">
        <v>5</v>
      </c>
      <c r="C21" t="s">
        <v>10</v>
      </c>
      <c r="D21" s="5"/>
      <c r="E21" s="2"/>
      <c r="F21" s="2">
        <v>4611</v>
      </c>
      <c r="G21" s="2">
        <v>9261433.0600000005</v>
      </c>
      <c r="H21" s="2">
        <v>247</v>
      </c>
      <c r="I21" s="2">
        <v>488939.09</v>
      </c>
      <c r="J21" s="2"/>
      <c r="K21" s="2"/>
    </row>
    <row r="22" spans="1:11" x14ac:dyDescent="0.2">
      <c r="A22" s="1">
        <v>44317</v>
      </c>
      <c r="B22" t="s">
        <v>1</v>
      </c>
      <c r="C22" t="s">
        <v>6</v>
      </c>
      <c r="D22" s="5"/>
      <c r="E22" s="2"/>
      <c r="F22" s="2">
        <v>4139</v>
      </c>
      <c r="G22" s="2">
        <v>16972226.079999998</v>
      </c>
      <c r="H22" s="2">
        <v>4578</v>
      </c>
      <c r="I22" s="2">
        <v>18907675.699999999</v>
      </c>
      <c r="J22" s="2"/>
      <c r="K22" s="2"/>
    </row>
    <row r="23" spans="1:11" x14ac:dyDescent="0.2">
      <c r="A23" s="1">
        <v>44317</v>
      </c>
      <c r="B23" t="s">
        <v>2</v>
      </c>
      <c r="C23" t="s">
        <v>7</v>
      </c>
      <c r="D23" s="5"/>
      <c r="E23" s="2"/>
      <c r="F23" s="2">
        <v>2397</v>
      </c>
      <c r="G23" s="2">
        <v>4970978.26</v>
      </c>
      <c r="H23" s="2">
        <v>177</v>
      </c>
      <c r="I23" s="2">
        <v>389684.88</v>
      </c>
      <c r="J23" s="2"/>
      <c r="K23" s="2"/>
    </row>
    <row r="24" spans="1:11" x14ac:dyDescent="0.2">
      <c r="A24" s="1">
        <v>44317</v>
      </c>
      <c r="B24" t="s">
        <v>3</v>
      </c>
      <c r="C24" t="s">
        <v>8</v>
      </c>
      <c r="D24" s="5"/>
      <c r="E24" s="2"/>
      <c r="F24" s="2">
        <v>1515</v>
      </c>
      <c r="G24" s="2">
        <v>4554619.53</v>
      </c>
      <c r="H24" s="2">
        <v>973</v>
      </c>
      <c r="I24" s="2">
        <v>3110217.48</v>
      </c>
      <c r="J24" s="2"/>
      <c r="K24" s="2"/>
    </row>
    <row r="25" spans="1:11" x14ac:dyDescent="0.2">
      <c r="A25" s="1">
        <v>44317</v>
      </c>
      <c r="B25" t="s">
        <v>4</v>
      </c>
      <c r="C25" t="s">
        <v>9</v>
      </c>
      <c r="D25" s="5"/>
      <c r="E25" s="2"/>
      <c r="F25" s="2">
        <v>128</v>
      </c>
      <c r="G25" s="2">
        <v>243203.99</v>
      </c>
      <c r="H25" s="2">
        <v>4956</v>
      </c>
      <c r="I25" s="2">
        <v>10417434.279999999</v>
      </c>
      <c r="J25" s="2"/>
      <c r="K25" s="2"/>
    </row>
    <row r="26" spans="1:11" x14ac:dyDescent="0.2">
      <c r="A26" s="1">
        <v>44317</v>
      </c>
      <c r="B26" t="s">
        <v>5</v>
      </c>
      <c r="C26" t="s">
        <v>10</v>
      </c>
      <c r="D26" s="5"/>
      <c r="E26" s="2"/>
      <c r="F26" s="2">
        <v>858</v>
      </c>
      <c r="G26" s="2">
        <v>1616223.64</v>
      </c>
      <c r="H26" s="2">
        <v>129</v>
      </c>
      <c r="I26" s="2">
        <v>253863.85</v>
      </c>
      <c r="J26" s="2"/>
      <c r="K26" s="2"/>
    </row>
    <row r="27" spans="1:11" x14ac:dyDescent="0.2">
      <c r="A27" s="1">
        <v>44348</v>
      </c>
      <c r="B27" t="s">
        <v>1</v>
      </c>
      <c r="C27" t="s">
        <v>6</v>
      </c>
      <c r="D27" s="5"/>
      <c r="E27" s="2"/>
      <c r="F27" s="2">
        <v>3426</v>
      </c>
      <c r="G27" s="2">
        <v>14533595.949999999</v>
      </c>
      <c r="H27" s="2">
        <v>4600</v>
      </c>
      <c r="I27" s="2">
        <v>19282891.510000002</v>
      </c>
      <c r="J27" s="2"/>
      <c r="K27" s="2"/>
    </row>
    <row r="28" spans="1:11" x14ac:dyDescent="0.2">
      <c r="A28" s="1">
        <v>44348</v>
      </c>
      <c r="B28" t="s">
        <v>2</v>
      </c>
      <c r="C28" t="s">
        <v>7</v>
      </c>
      <c r="D28" s="5"/>
      <c r="E28" s="2"/>
      <c r="F28" s="2">
        <v>527</v>
      </c>
      <c r="G28" s="2">
        <v>1200768.19</v>
      </c>
      <c r="H28" s="2">
        <v>206</v>
      </c>
      <c r="I28" s="2">
        <v>455608.99</v>
      </c>
      <c r="J28" s="2"/>
      <c r="K28" s="2"/>
    </row>
    <row r="29" spans="1:11" x14ac:dyDescent="0.2">
      <c r="A29" s="1">
        <v>44348</v>
      </c>
      <c r="B29" t="s">
        <v>3</v>
      </c>
      <c r="C29" t="s">
        <v>8</v>
      </c>
      <c r="D29" s="5"/>
      <c r="E29" s="2"/>
      <c r="F29" s="2">
        <v>2106</v>
      </c>
      <c r="G29" s="2">
        <v>7205217.1100000003</v>
      </c>
      <c r="H29" s="2">
        <v>467</v>
      </c>
      <c r="I29" s="2">
        <v>1534539.05</v>
      </c>
      <c r="J29" s="2"/>
      <c r="K29" s="2"/>
    </row>
    <row r="30" spans="1:11" x14ac:dyDescent="0.2">
      <c r="A30" s="1">
        <v>44348</v>
      </c>
      <c r="B30" t="s">
        <v>4</v>
      </c>
      <c r="C30" t="s">
        <v>9</v>
      </c>
      <c r="D30" s="5"/>
      <c r="E30" s="2"/>
      <c r="F30" s="2">
        <v>4171</v>
      </c>
      <c r="G30" s="2">
        <v>8034555.0499999998</v>
      </c>
      <c r="H30" s="2">
        <v>4937</v>
      </c>
      <c r="I30" s="2">
        <v>9740423.1600000001</v>
      </c>
      <c r="J30" s="2"/>
      <c r="K30" s="2"/>
    </row>
    <row r="31" spans="1:11" x14ac:dyDescent="0.2">
      <c r="A31" s="1">
        <v>44348</v>
      </c>
      <c r="B31" t="s">
        <v>5</v>
      </c>
      <c r="C31" t="s">
        <v>10</v>
      </c>
      <c r="D31" s="5"/>
      <c r="E31" s="2"/>
      <c r="F31" s="2">
        <v>3380</v>
      </c>
      <c r="G31" s="2">
        <v>5496244.2999999998</v>
      </c>
      <c r="H31" s="2">
        <v>3532</v>
      </c>
      <c r="I31" s="2">
        <v>6556585.8799999999</v>
      </c>
      <c r="J31" s="2"/>
      <c r="K31" s="2"/>
    </row>
    <row r="32" spans="1:11" x14ac:dyDescent="0.2">
      <c r="A32" s="1">
        <v>44378</v>
      </c>
      <c r="B32" t="s">
        <v>1</v>
      </c>
      <c r="C32" t="s">
        <v>6</v>
      </c>
      <c r="D32" s="5"/>
      <c r="E32" s="2"/>
      <c r="F32" s="2">
        <v>990</v>
      </c>
      <c r="G32" s="2">
        <v>4215198.3899999997</v>
      </c>
      <c r="H32" s="2">
        <v>682</v>
      </c>
      <c r="I32" s="2">
        <v>2876003.31</v>
      </c>
      <c r="J32" s="2"/>
      <c r="K32" s="2"/>
    </row>
    <row r="33" spans="1:11" x14ac:dyDescent="0.2">
      <c r="A33" s="1">
        <v>44378</v>
      </c>
      <c r="B33" t="s">
        <v>2</v>
      </c>
      <c r="C33" t="s">
        <v>7</v>
      </c>
      <c r="D33" s="5"/>
      <c r="E33" s="2"/>
      <c r="F33" s="2">
        <v>2845</v>
      </c>
      <c r="G33" s="2">
        <v>6953897.0300000003</v>
      </c>
      <c r="H33" s="2">
        <v>3250</v>
      </c>
      <c r="I33" s="2">
        <v>7511017.5300000003</v>
      </c>
      <c r="J33" s="2"/>
      <c r="K33" s="2"/>
    </row>
    <row r="34" spans="1:11" x14ac:dyDescent="0.2">
      <c r="A34" s="1">
        <v>44378</v>
      </c>
      <c r="B34" t="s">
        <v>3</v>
      </c>
      <c r="C34" t="s">
        <v>8</v>
      </c>
      <c r="D34" s="5"/>
      <c r="E34" s="2"/>
      <c r="F34" s="2">
        <v>3261</v>
      </c>
      <c r="G34" s="2">
        <v>11344617.4</v>
      </c>
      <c r="H34" s="2">
        <v>2144</v>
      </c>
      <c r="I34" s="2">
        <v>7211872.04</v>
      </c>
      <c r="J34" s="2"/>
      <c r="K34" s="2"/>
    </row>
    <row r="35" spans="1:11" x14ac:dyDescent="0.2">
      <c r="A35" s="1">
        <v>44378</v>
      </c>
      <c r="B35" t="s">
        <v>4</v>
      </c>
      <c r="C35" t="s">
        <v>9</v>
      </c>
      <c r="D35" s="5"/>
      <c r="E35" s="2"/>
      <c r="F35" s="2">
        <v>3122</v>
      </c>
      <c r="G35" s="2">
        <v>6286099.4199999999</v>
      </c>
      <c r="H35" s="2">
        <v>602</v>
      </c>
      <c r="I35" s="2">
        <v>1207431.22</v>
      </c>
      <c r="J35" s="2"/>
      <c r="K35" s="2"/>
    </row>
    <row r="36" spans="1:11" x14ac:dyDescent="0.2">
      <c r="A36" s="1">
        <v>44378</v>
      </c>
      <c r="B36" t="s">
        <v>5</v>
      </c>
      <c r="C36" t="s">
        <v>10</v>
      </c>
      <c r="D36" s="5"/>
      <c r="E36" s="2"/>
      <c r="F36" s="2">
        <v>4004</v>
      </c>
      <c r="G36" s="2">
        <v>8062940.4400000004</v>
      </c>
      <c r="H36" s="2">
        <v>1149</v>
      </c>
      <c r="I36" s="2">
        <v>2199819.89</v>
      </c>
      <c r="J36" s="2"/>
      <c r="K36" s="2"/>
    </row>
    <row r="37" spans="1:11" x14ac:dyDescent="0.2">
      <c r="A37" s="1">
        <v>44409</v>
      </c>
      <c r="B37" t="s">
        <v>1</v>
      </c>
      <c r="C37" t="s">
        <v>6</v>
      </c>
      <c r="D37" s="5"/>
      <c r="E37" s="2"/>
      <c r="F37" s="2">
        <v>2938</v>
      </c>
      <c r="G37" s="2">
        <v>12400578.859999999</v>
      </c>
      <c r="H37" s="2">
        <v>2962</v>
      </c>
      <c r="I37" s="2">
        <v>12497501.039999999</v>
      </c>
      <c r="J37" s="2"/>
      <c r="K37" s="2"/>
    </row>
    <row r="38" spans="1:11" x14ac:dyDescent="0.2">
      <c r="A38" s="1">
        <v>44409</v>
      </c>
      <c r="B38" t="s">
        <v>2</v>
      </c>
      <c r="C38" t="s">
        <v>7</v>
      </c>
      <c r="D38" s="5"/>
      <c r="E38" s="2"/>
      <c r="F38" s="2">
        <v>4435</v>
      </c>
      <c r="G38" s="2">
        <v>10841179.33</v>
      </c>
      <c r="H38" s="2">
        <v>620</v>
      </c>
      <c r="I38" s="2">
        <v>1479638.21</v>
      </c>
      <c r="J38" s="2"/>
      <c r="K38" s="2"/>
    </row>
    <row r="39" spans="1:11" x14ac:dyDescent="0.2">
      <c r="A39" s="1">
        <v>44409</v>
      </c>
      <c r="B39" t="s">
        <v>3</v>
      </c>
      <c r="C39" t="s">
        <v>8</v>
      </c>
      <c r="D39" s="5"/>
      <c r="E39" s="2"/>
      <c r="F39" s="2">
        <v>220</v>
      </c>
      <c r="G39" s="2">
        <v>664614.31000000006</v>
      </c>
      <c r="H39" s="2">
        <v>917</v>
      </c>
      <c r="I39" s="2">
        <v>3073335.02</v>
      </c>
      <c r="J39" s="2"/>
      <c r="K39" s="2"/>
    </row>
    <row r="40" spans="1:11" x14ac:dyDescent="0.2">
      <c r="A40" s="1">
        <v>44409</v>
      </c>
      <c r="B40" t="s">
        <v>4</v>
      </c>
      <c r="C40" t="s">
        <v>9</v>
      </c>
      <c r="D40" s="5"/>
      <c r="E40" s="2"/>
      <c r="F40" s="2">
        <v>3956</v>
      </c>
      <c r="G40" s="2">
        <v>7471568.25</v>
      </c>
      <c r="H40" s="2">
        <v>49</v>
      </c>
      <c r="I40" s="2">
        <v>95136.31</v>
      </c>
      <c r="J40" s="2"/>
      <c r="K40" s="2"/>
    </row>
    <row r="41" spans="1:11" x14ac:dyDescent="0.2">
      <c r="A41" s="1">
        <v>44409</v>
      </c>
      <c r="B41" t="s">
        <v>5</v>
      </c>
      <c r="C41" t="s">
        <v>10</v>
      </c>
      <c r="D41" s="5"/>
      <c r="E41" s="2"/>
      <c r="F41" s="2">
        <v>3392</v>
      </c>
      <c r="G41" s="2">
        <v>6895022.9000000004</v>
      </c>
      <c r="H41" s="2">
        <v>1846</v>
      </c>
      <c r="I41" s="2">
        <v>3590888.85</v>
      </c>
      <c r="J41" s="2"/>
      <c r="K41" s="2"/>
    </row>
    <row r="42" spans="1:11" x14ac:dyDescent="0.2">
      <c r="A42" s="1">
        <v>44440</v>
      </c>
      <c r="B42" t="s">
        <v>1</v>
      </c>
      <c r="C42" t="s">
        <v>6</v>
      </c>
      <c r="D42" s="5"/>
      <c r="E42" s="2"/>
      <c r="F42" s="2">
        <v>4954</v>
      </c>
      <c r="G42" s="2">
        <v>21649299.5</v>
      </c>
      <c r="H42" s="2">
        <v>3275</v>
      </c>
      <c r="I42" s="2">
        <v>14175432.369999999</v>
      </c>
      <c r="J42" s="2"/>
      <c r="K42" s="2"/>
    </row>
    <row r="43" spans="1:11" x14ac:dyDescent="0.2">
      <c r="A43" s="1">
        <v>44440</v>
      </c>
      <c r="B43" t="s">
        <v>2</v>
      </c>
      <c r="C43" t="s">
        <v>7</v>
      </c>
      <c r="D43" s="5"/>
      <c r="E43" s="2"/>
      <c r="F43" s="2">
        <v>96</v>
      </c>
      <c r="G43" s="2">
        <v>223898.01</v>
      </c>
      <c r="H43" s="2">
        <v>2128</v>
      </c>
      <c r="I43" s="2">
        <v>5076985.95</v>
      </c>
      <c r="J43" s="2"/>
      <c r="K43" s="2"/>
    </row>
    <row r="44" spans="1:11" x14ac:dyDescent="0.2">
      <c r="A44" s="1">
        <v>44440</v>
      </c>
      <c r="B44" t="s">
        <v>3</v>
      </c>
      <c r="C44" t="s">
        <v>8</v>
      </c>
      <c r="D44" s="5"/>
      <c r="E44" s="2"/>
      <c r="F44" s="2">
        <v>4278</v>
      </c>
      <c r="G44" s="2">
        <v>13288821.050000001</v>
      </c>
      <c r="H44" s="2">
        <v>60</v>
      </c>
      <c r="I44" s="2">
        <v>194482.43</v>
      </c>
      <c r="J44" s="2"/>
      <c r="K44" s="2"/>
    </row>
    <row r="45" spans="1:11" x14ac:dyDescent="0.2">
      <c r="A45" s="1">
        <v>44440</v>
      </c>
      <c r="B45" t="s">
        <v>4</v>
      </c>
      <c r="C45" t="s">
        <v>9</v>
      </c>
      <c r="D45" s="5"/>
      <c r="E45" s="2"/>
      <c r="F45" s="2">
        <v>1945</v>
      </c>
      <c r="G45" s="2">
        <v>4189510.66</v>
      </c>
      <c r="H45" s="2">
        <v>1256</v>
      </c>
      <c r="I45" s="2">
        <v>2495536.54</v>
      </c>
      <c r="J45" s="2"/>
      <c r="K45" s="2"/>
    </row>
    <row r="46" spans="1:11" x14ac:dyDescent="0.2">
      <c r="A46" s="1">
        <v>44440</v>
      </c>
      <c r="B46" t="s">
        <v>5</v>
      </c>
      <c r="C46" t="s">
        <v>10</v>
      </c>
      <c r="D46" s="5"/>
      <c r="E46" s="2"/>
      <c r="F46" s="2">
        <v>1302</v>
      </c>
      <c r="G46" s="2">
        <v>2316429.4500000002</v>
      </c>
      <c r="H46" s="2">
        <v>964</v>
      </c>
      <c r="I46" s="2">
        <v>1858553.03</v>
      </c>
      <c r="J46" s="2"/>
      <c r="K46" s="2"/>
    </row>
    <row r="47" spans="1:11" x14ac:dyDescent="0.2">
      <c r="A47" s="1">
        <v>44470</v>
      </c>
      <c r="B47" t="s">
        <v>1</v>
      </c>
      <c r="C47" t="s">
        <v>6</v>
      </c>
      <c r="D47" s="5"/>
      <c r="E47" s="2"/>
      <c r="F47" s="2">
        <v>2152</v>
      </c>
      <c r="G47" s="2">
        <v>8716553.4399999995</v>
      </c>
      <c r="H47" s="2">
        <v>4904</v>
      </c>
      <c r="I47" s="2">
        <v>20713928.460000001</v>
      </c>
      <c r="J47" s="2"/>
      <c r="K47" s="2"/>
    </row>
    <row r="48" spans="1:11" x14ac:dyDescent="0.2">
      <c r="A48" s="1">
        <v>44470</v>
      </c>
      <c r="B48" t="s">
        <v>2</v>
      </c>
      <c r="C48" t="s">
        <v>7</v>
      </c>
      <c r="D48" s="5"/>
      <c r="E48" s="2"/>
      <c r="F48" s="2">
        <v>3879</v>
      </c>
      <c r="G48" s="2">
        <v>9411118.9900000002</v>
      </c>
      <c r="H48" s="2">
        <v>3141</v>
      </c>
      <c r="I48" s="2">
        <v>7548038.6500000004</v>
      </c>
      <c r="J48" s="2"/>
      <c r="K48" s="2"/>
    </row>
    <row r="49" spans="1:11" x14ac:dyDescent="0.2">
      <c r="A49" s="1">
        <v>44470</v>
      </c>
      <c r="B49" t="s">
        <v>3</v>
      </c>
      <c r="C49" t="s">
        <v>8</v>
      </c>
      <c r="D49" s="5"/>
      <c r="E49" s="2"/>
      <c r="F49" s="2">
        <v>2030</v>
      </c>
      <c r="G49" s="2">
        <v>6508231.0099999998</v>
      </c>
      <c r="H49" s="2">
        <v>1076</v>
      </c>
      <c r="I49" s="2">
        <v>3481000.71</v>
      </c>
      <c r="J49" s="2"/>
      <c r="K49" s="2"/>
    </row>
    <row r="50" spans="1:11" x14ac:dyDescent="0.2">
      <c r="A50" s="1">
        <v>44470</v>
      </c>
      <c r="B50" t="s">
        <v>4</v>
      </c>
      <c r="C50" t="s">
        <v>9</v>
      </c>
      <c r="D50" s="5"/>
      <c r="E50" s="2"/>
      <c r="F50" s="2">
        <v>4062</v>
      </c>
      <c r="G50" s="2">
        <v>8218611.7300000004</v>
      </c>
      <c r="H50" s="2">
        <v>4767</v>
      </c>
      <c r="I50" s="2">
        <v>9530644.8000000007</v>
      </c>
      <c r="J50" s="2"/>
      <c r="K50" s="2"/>
    </row>
    <row r="51" spans="1:11" x14ac:dyDescent="0.2">
      <c r="A51" s="1">
        <v>44470</v>
      </c>
      <c r="B51" t="s">
        <v>5</v>
      </c>
      <c r="C51" t="s">
        <v>10</v>
      </c>
      <c r="D51" s="5"/>
      <c r="E51" s="2"/>
      <c r="F51" s="2">
        <v>72</v>
      </c>
      <c r="G51" s="2">
        <v>140664.78</v>
      </c>
      <c r="H51" s="2">
        <v>3137</v>
      </c>
      <c r="I51" s="2">
        <v>6048508.5499999998</v>
      </c>
      <c r="J51" s="2"/>
      <c r="K51" s="2"/>
    </row>
    <row r="52" spans="1:11" x14ac:dyDescent="0.2">
      <c r="A52" s="1">
        <v>44501</v>
      </c>
      <c r="B52" t="s">
        <v>1</v>
      </c>
      <c r="C52" t="s">
        <v>6</v>
      </c>
      <c r="D52" s="5"/>
      <c r="E52" s="2"/>
      <c r="F52" s="2">
        <v>1277</v>
      </c>
      <c r="G52" s="2">
        <v>5211391.32</v>
      </c>
      <c r="H52" s="2">
        <v>927</v>
      </c>
      <c r="I52" s="2">
        <v>3834860.82</v>
      </c>
      <c r="J52" s="2"/>
      <c r="K52" s="2"/>
    </row>
    <row r="53" spans="1:11" x14ac:dyDescent="0.2">
      <c r="A53" s="1">
        <v>44501</v>
      </c>
      <c r="B53" t="s">
        <v>2</v>
      </c>
      <c r="C53" t="s">
        <v>7</v>
      </c>
      <c r="D53" s="5"/>
      <c r="E53" s="2"/>
      <c r="F53" s="2">
        <v>3945</v>
      </c>
      <c r="G53" s="2">
        <v>9243176</v>
      </c>
      <c r="H53" s="2">
        <v>2376</v>
      </c>
      <c r="I53" s="2">
        <v>5652672.46</v>
      </c>
      <c r="J53" s="2"/>
      <c r="K53" s="2"/>
    </row>
    <row r="54" spans="1:11" x14ac:dyDescent="0.2">
      <c r="A54" s="1">
        <v>44501</v>
      </c>
      <c r="B54" t="s">
        <v>3</v>
      </c>
      <c r="C54" t="s">
        <v>8</v>
      </c>
      <c r="D54" s="5"/>
      <c r="E54" s="2"/>
      <c r="F54" s="2">
        <v>3284</v>
      </c>
      <c r="G54" s="2">
        <v>10790186.439999999</v>
      </c>
      <c r="H54" s="2">
        <v>4866</v>
      </c>
      <c r="I54" s="2">
        <v>15801104.060000001</v>
      </c>
      <c r="J54" s="2"/>
      <c r="K54" s="2"/>
    </row>
    <row r="55" spans="1:11" x14ac:dyDescent="0.2">
      <c r="A55" s="1">
        <v>44501</v>
      </c>
      <c r="B55" t="s">
        <v>4</v>
      </c>
      <c r="C55" t="s">
        <v>9</v>
      </c>
      <c r="D55" s="5"/>
      <c r="E55" s="2"/>
      <c r="F55" s="2">
        <v>1081</v>
      </c>
      <c r="G55" s="2">
        <v>2321083.59</v>
      </c>
      <c r="H55" s="2">
        <v>1044</v>
      </c>
      <c r="I55" s="2">
        <v>2107532.08</v>
      </c>
      <c r="J55" s="2"/>
      <c r="K55" s="2"/>
    </row>
    <row r="56" spans="1:11" x14ac:dyDescent="0.2">
      <c r="A56" s="1">
        <v>44501</v>
      </c>
      <c r="B56" t="s">
        <v>5</v>
      </c>
      <c r="C56" t="s">
        <v>10</v>
      </c>
      <c r="D56" s="5"/>
      <c r="E56" s="2"/>
      <c r="F56" s="2">
        <v>2531</v>
      </c>
      <c r="G56" s="2">
        <v>4599046.6399999997</v>
      </c>
      <c r="H56" s="2">
        <v>4949</v>
      </c>
      <c r="I56" s="2">
        <v>9416123.5500000007</v>
      </c>
      <c r="J56" s="2"/>
      <c r="K56" s="2"/>
    </row>
    <row r="57" spans="1:11" x14ac:dyDescent="0.2">
      <c r="A57" s="1">
        <v>44531</v>
      </c>
      <c r="B57" t="s">
        <v>1</v>
      </c>
      <c r="C57" t="s">
        <v>6</v>
      </c>
      <c r="D57" s="5"/>
      <c r="E57" s="2"/>
      <c r="F57" s="2">
        <v>1857</v>
      </c>
      <c r="G57" s="2">
        <v>8070980.5700000003</v>
      </c>
      <c r="H57" s="2">
        <v>2389</v>
      </c>
      <c r="I57" s="2">
        <v>10189827.800000001</v>
      </c>
      <c r="J57" s="2">
        <v>638</v>
      </c>
      <c r="K57" s="2">
        <v>2721268.3699999992</v>
      </c>
    </row>
    <row r="58" spans="1:11" x14ac:dyDescent="0.2">
      <c r="A58" s="1">
        <v>44531</v>
      </c>
      <c r="B58" t="s">
        <v>2</v>
      </c>
      <c r="C58" t="s">
        <v>7</v>
      </c>
      <c r="D58" s="5"/>
      <c r="E58" s="2"/>
      <c r="F58" s="2">
        <v>838</v>
      </c>
      <c r="G58" s="2">
        <v>2006158.45</v>
      </c>
      <c r="H58" s="2">
        <v>1448</v>
      </c>
      <c r="I58" s="2">
        <v>3447065.71</v>
      </c>
      <c r="J58" s="2">
        <v>6887</v>
      </c>
      <c r="K58" s="2">
        <v>16394987.27</v>
      </c>
    </row>
    <row r="59" spans="1:11" x14ac:dyDescent="0.2">
      <c r="A59" s="1">
        <v>44531</v>
      </c>
      <c r="B59" t="s">
        <v>3</v>
      </c>
      <c r="C59" t="s">
        <v>8</v>
      </c>
      <c r="D59" s="5"/>
      <c r="E59" s="2"/>
      <c r="F59" s="2">
        <v>3708</v>
      </c>
      <c r="G59" s="2">
        <v>11776400.41</v>
      </c>
      <c r="H59" s="2">
        <v>4125</v>
      </c>
      <c r="I59" s="2">
        <v>13307950.82</v>
      </c>
      <c r="J59" s="2">
        <v>8419</v>
      </c>
      <c r="K59" s="2">
        <v>27161124.359999999</v>
      </c>
    </row>
    <row r="60" spans="1:11" x14ac:dyDescent="0.2">
      <c r="A60" s="1">
        <v>44531</v>
      </c>
      <c r="B60" t="s">
        <v>4</v>
      </c>
      <c r="C60" t="s">
        <v>9</v>
      </c>
      <c r="D60" s="5"/>
      <c r="E60" s="2"/>
      <c r="F60" s="2">
        <v>2028</v>
      </c>
      <c r="G60" s="2">
        <v>3863179.52</v>
      </c>
      <c r="H60" s="2">
        <v>3793</v>
      </c>
      <c r="I60" s="2">
        <v>7562009.4000000004</v>
      </c>
      <c r="J60" s="2">
        <v>5425</v>
      </c>
      <c r="K60" s="2">
        <v>10815687.060000001</v>
      </c>
    </row>
    <row r="61" spans="1:11" x14ac:dyDescent="0.2">
      <c r="A61" s="1">
        <v>44531</v>
      </c>
      <c r="B61" t="s">
        <v>5</v>
      </c>
      <c r="C61" t="s">
        <v>10</v>
      </c>
      <c r="D61" s="5"/>
      <c r="E61" s="2"/>
      <c r="F61" s="2">
        <v>3317</v>
      </c>
      <c r="G61" s="2">
        <v>5737734.25</v>
      </c>
      <c r="H61" s="2">
        <v>2606</v>
      </c>
      <c r="I61" s="2">
        <v>4799219.53</v>
      </c>
      <c r="J61" s="2">
        <v>6788</v>
      </c>
      <c r="K61" s="2">
        <v>12500806.669999998</v>
      </c>
    </row>
    <row r="62" spans="1:11" x14ac:dyDescent="0.2">
      <c r="D62" s="5">
        <f t="shared" ref="D62:J62" si="0">SUM(D2:D61)</f>
        <v>2406</v>
      </c>
      <c r="E62" s="5">
        <f t="shared" si="0"/>
        <v>8971400</v>
      </c>
      <c r="F62" s="5">
        <f t="shared" si="0"/>
        <v>144035</v>
      </c>
      <c r="G62" s="5">
        <f t="shared" si="0"/>
        <v>395866396.56999999</v>
      </c>
      <c r="H62" s="5">
        <f t="shared" si="0"/>
        <v>118284</v>
      </c>
      <c r="I62" s="5">
        <f t="shared" si="0"/>
        <v>335243922.83999997</v>
      </c>
      <c r="J62" s="5">
        <f t="shared" si="0"/>
        <v>28157</v>
      </c>
      <c r="K62" s="5">
        <f>SUM(K2:K61)</f>
        <v>69593873.730000004</v>
      </c>
    </row>
    <row r="63" spans="1:11" x14ac:dyDescent="0.2">
      <c r="D63" s="5">
        <f>D62-GETPIVOTDATA("求和项:期初结存数量",透视进销存!$A$3)</f>
        <v>0</v>
      </c>
      <c r="E63" s="5">
        <f>E62-GETPIVOTDATA("求和项:期初金额",透视进销存!$A$3)</f>
        <v>0</v>
      </c>
      <c r="F63" s="5">
        <f>F62-GETPIVOTDATA("求和项:入库数量",透视进销存!$A$3)</f>
        <v>0</v>
      </c>
      <c r="G63" s="5"/>
      <c r="H63" s="5"/>
      <c r="I63" s="5"/>
      <c r="J63" s="5"/>
      <c r="K63" s="5">
        <f>K62-GETPIVOTDATA("求和项:结存金额",透视进销存!$A$3)</f>
        <v>0</v>
      </c>
    </row>
    <row r="66" spans="5:5" x14ac:dyDescent="0.2">
      <c r="E66" s="5"/>
    </row>
    <row r="67" spans="5:5" x14ac:dyDescent="0.2">
      <c r="E67" s="5"/>
    </row>
  </sheetData>
  <autoFilter ref="A1:K61" xr:uid="{00000000-0001-0000-0000-000000000000}"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A4438-6E2C-4EFA-B28B-B3D8B2B6E7AE}">
  <sheetPr filterMode="1"/>
  <dimension ref="A1:L67"/>
  <sheetViews>
    <sheetView workbookViewId="0">
      <pane ySplit="1" topLeftCell="A2" activePane="bottomLeft" state="frozen"/>
      <selection pane="bottomLeft" activeCell="C71" sqref="C71"/>
    </sheetView>
  </sheetViews>
  <sheetFormatPr defaultRowHeight="14.25" x14ac:dyDescent="0.2"/>
  <cols>
    <col min="1" max="1" width="11.5" style="1" customWidth="1"/>
    <col min="2" max="2" width="13.375" customWidth="1"/>
    <col min="3" max="3" width="13.625" customWidth="1"/>
    <col min="4" max="4" width="19.625" hidden="1" customWidth="1"/>
    <col min="5" max="5" width="14.75" hidden="1" customWidth="1"/>
    <col min="6" max="6" width="15.625" hidden="1" customWidth="1"/>
    <col min="7" max="7" width="14.25" style="2" hidden="1" customWidth="1"/>
    <col min="8" max="8" width="14.375" hidden="1" customWidth="1"/>
    <col min="9" max="9" width="17.375" hidden="1" customWidth="1"/>
    <col min="10" max="10" width="12.625" customWidth="1"/>
    <col min="11" max="11" width="15.375" customWidth="1"/>
    <col min="12" max="12" width="12.875" bestFit="1" customWidth="1"/>
    <col min="13" max="13" width="13.625" customWidth="1"/>
  </cols>
  <sheetData>
    <row r="1" spans="1:12" x14ac:dyDescent="0.2">
      <c r="A1" s="3" t="s">
        <v>0</v>
      </c>
      <c r="B1" s="4" t="s">
        <v>15</v>
      </c>
      <c r="C1" s="4" t="s">
        <v>16</v>
      </c>
      <c r="D1" s="4" t="s">
        <v>11</v>
      </c>
      <c r="E1" s="4" t="s">
        <v>17</v>
      </c>
      <c r="F1" s="4" t="s">
        <v>12</v>
      </c>
      <c r="G1" s="6" t="s">
        <v>18</v>
      </c>
      <c r="H1" s="4" t="s">
        <v>13</v>
      </c>
      <c r="I1" s="4" t="s">
        <v>19</v>
      </c>
      <c r="J1" s="4" t="s">
        <v>14</v>
      </c>
      <c r="K1" s="4" t="s">
        <v>20</v>
      </c>
      <c r="L1" s="4" t="s">
        <v>37</v>
      </c>
    </row>
    <row r="2" spans="1:12" hidden="1" x14ac:dyDescent="0.2">
      <c r="A2" s="1">
        <v>44197</v>
      </c>
      <c r="B2" t="s">
        <v>1</v>
      </c>
      <c r="C2" t="s">
        <v>6</v>
      </c>
      <c r="D2" s="2">
        <v>2000</v>
      </c>
      <c r="E2" s="2">
        <v>8000000</v>
      </c>
      <c r="F2" s="2">
        <v>248</v>
      </c>
      <c r="G2" s="2">
        <v>1095354</v>
      </c>
      <c r="H2" s="2">
        <v>55</v>
      </c>
      <c r="I2" s="2">
        <v>222528.68</v>
      </c>
      <c r="J2" s="2">
        <v>2193</v>
      </c>
      <c r="K2" s="2">
        <v>8872825.3200000003</v>
      </c>
    </row>
    <row r="3" spans="1:12" hidden="1" x14ac:dyDescent="0.2">
      <c r="A3" s="1">
        <v>44197</v>
      </c>
      <c r="B3" t="s">
        <v>2</v>
      </c>
      <c r="C3" t="s">
        <v>7</v>
      </c>
      <c r="D3" s="2">
        <v>173</v>
      </c>
      <c r="E3" s="2">
        <v>484400</v>
      </c>
      <c r="F3" s="2">
        <v>29</v>
      </c>
      <c r="G3" s="2">
        <v>82825.740000000005</v>
      </c>
      <c r="H3" s="2">
        <v>25</v>
      </c>
      <c r="I3" s="2">
        <v>70201.210000000006</v>
      </c>
      <c r="J3" s="2">
        <v>177</v>
      </c>
      <c r="K3" s="2">
        <v>497024.52999999997</v>
      </c>
    </row>
    <row r="4" spans="1:12" hidden="1" x14ac:dyDescent="0.2">
      <c r="A4" s="1">
        <v>44197</v>
      </c>
      <c r="B4" t="s">
        <v>3</v>
      </c>
      <c r="C4" t="s">
        <v>8</v>
      </c>
      <c r="D4" s="2">
        <v>56</v>
      </c>
      <c r="E4" s="2">
        <v>168000</v>
      </c>
      <c r="F4" s="2">
        <v>5317</v>
      </c>
      <c r="G4" s="2">
        <v>19300288.84</v>
      </c>
      <c r="H4" s="2">
        <v>15</v>
      </c>
      <c r="I4" s="2">
        <v>54350.33</v>
      </c>
      <c r="J4" s="2">
        <v>5358</v>
      </c>
      <c r="K4" s="2">
        <v>19413938.510000002</v>
      </c>
    </row>
    <row r="5" spans="1:12" hidden="1" x14ac:dyDescent="0.2">
      <c r="A5" s="1">
        <v>44197</v>
      </c>
      <c r="B5" t="s">
        <v>4</v>
      </c>
      <c r="C5" t="s">
        <v>9</v>
      </c>
      <c r="D5" s="2">
        <v>2</v>
      </c>
      <c r="E5" s="2">
        <v>4000</v>
      </c>
      <c r="F5" s="2">
        <v>4503</v>
      </c>
      <c r="G5" s="2">
        <v>9299325.4199999999</v>
      </c>
      <c r="H5" s="2">
        <v>24</v>
      </c>
      <c r="I5" s="2">
        <v>49562.67</v>
      </c>
      <c r="J5" s="2">
        <v>4481</v>
      </c>
      <c r="K5" s="2">
        <v>9253762.75</v>
      </c>
    </row>
    <row r="6" spans="1:12" hidden="1" x14ac:dyDescent="0.2">
      <c r="A6" s="1">
        <v>44197</v>
      </c>
      <c r="B6" t="s">
        <v>5</v>
      </c>
      <c r="C6" t="s">
        <v>10</v>
      </c>
      <c r="D6" s="2">
        <v>175</v>
      </c>
      <c r="E6" s="2">
        <v>315000</v>
      </c>
      <c r="F6" s="2">
        <v>1244</v>
      </c>
      <c r="G6" s="2">
        <v>2320371</v>
      </c>
      <c r="H6" s="2">
        <v>23</v>
      </c>
      <c r="I6" s="2">
        <v>42715.67</v>
      </c>
      <c r="J6" s="2">
        <v>1396</v>
      </c>
      <c r="K6" s="2">
        <v>2592655.33</v>
      </c>
      <c r="L6" s="5"/>
    </row>
    <row r="7" spans="1:12" hidden="1" x14ac:dyDescent="0.2">
      <c r="A7" s="1">
        <v>44228</v>
      </c>
      <c r="B7" t="s">
        <v>1</v>
      </c>
      <c r="C7" t="s">
        <v>6</v>
      </c>
      <c r="D7" s="5">
        <v>2193</v>
      </c>
      <c r="E7" s="2">
        <v>8872825.3200000003</v>
      </c>
      <c r="F7" s="2">
        <v>3548</v>
      </c>
      <c r="G7" s="2">
        <v>14864526.91</v>
      </c>
      <c r="H7" s="2">
        <v>1520</v>
      </c>
      <c r="I7" s="2">
        <v>6284754.4699999997</v>
      </c>
      <c r="J7" s="2">
        <v>4221</v>
      </c>
      <c r="K7" s="2">
        <v>17452597.760000002</v>
      </c>
    </row>
    <row r="8" spans="1:12" hidden="1" x14ac:dyDescent="0.2">
      <c r="A8" s="1">
        <v>44228</v>
      </c>
      <c r="B8" t="s">
        <v>2</v>
      </c>
      <c r="C8" t="s">
        <v>7</v>
      </c>
      <c r="D8" s="5">
        <v>177</v>
      </c>
      <c r="E8" s="2">
        <v>497024.53</v>
      </c>
      <c r="F8" s="2">
        <v>3390</v>
      </c>
      <c r="G8" s="2">
        <v>8032726.7000000002</v>
      </c>
      <c r="H8" s="2">
        <v>1038</v>
      </c>
      <c r="I8" s="2">
        <v>2482164.7799999998</v>
      </c>
      <c r="J8" s="2">
        <v>2529</v>
      </c>
      <c r="K8" s="2">
        <v>6047586.4500000011</v>
      </c>
    </row>
    <row r="9" spans="1:12" hidden="1" x14ac:dyDescent="0.2">
      <c r="A9" s="1">
        <v>44228</v>
      </c>
      <c r="B9" t="s">
        <v>3</v>
      </c>
      <c r="C9" t="s">
        <v>8</v>
      </c>
      <c r="D9" s="5">
        <v>5358</v>
      </c>
      <c r="E9" s="2">
        <v>19413938.510000002</v>
      </c>
      <c r="F9" s="2">
        <v>275</v>
      </c>
      <c r="G9" s="2">
        <v>865951.38</v>
      </c>
      <c r="H9" s="2">
        <v>1976</v>
      </c>
      <c r="I9" s="2">
        <v>7113982.3200000003</v>
      </c>
      <c r="J9" s="2">
        <v>3657</v>
      </c>
      <c r="K9" s="2">
        <v>13165907.57</v>
      </c>
    </row>
    <row r="10" spans="1:12" hidden="1" x14ac:dyDescent="0.2">
      <c r="A10" s="1">
        <v>44228</v>
      </c>
      <c r="B10" t="s">
        <v>4</v>
      </c>
      <c r="C10" t="s">
        <v>9</v>
      </c>
      <c r="D10" s="5">
        <v>4481</v>
      </c>
      <c r="E10" s="2">
        <v>9253762.75</v>
      </c>
      <c r="F10" s="2">
        <v>1594</v>
      </c>
      <c r="G10" s="2">
        <v>3498642.55</v>
      </c>
      <c r="H10" s="2">
        <v>2624</v>
      </c>
      <c r="I10" s="2">
        <v>5508199.4299999997</v>
      </c>
      <c r="J10" s="2">
        <v>3451</v>
      </c>
      <c r="K10" s="2">
        <v>7244205.870000001</v>
      </c>
    </row>
    <row r="11" spans="1:12" hidden="1" x14ac:dyDescent="0.2">
      <c r="A11" s="1">
        <v>44228</v>
      </c>
      <c r="B11" t="s">
        <v>5</v>
      </c>
      <c r="C11" t="s">
        <v>10</v>
      </c>
      <c r="D11" s="5">
        <v>1396</v>
      </c>
      <c r="E11" s="2">
        <v>2592655.33</v>
      </c>
      <c r="F11" s="2">
        <v>1004</v>
      </c>
      <c r="G11" s="2">
        <v>1652400.79</v>
      </c>
      <c r="H11" s="2">
        <v>107</v>
      </c>
      <c r="I11" s="2">
        <v>189258.75</v>
      </c>
      <c r="J11" s="2">
        <v>2293</v>
      </c>
      <c r="K11" s="2">
        <v>4055797.37</v>
      </c>
    </row>
    <row r="12" spans="1:12" hidden="1" x14ac:dyDescent="0.2">
      <c r="A12" s="1">
        <v>44256</v>
      </c>
      <c r="B12" t="s">
        <v>1</v>
      </c>
      <c r="C12" t="s">
        <v>6</v>
      </c>
      <c r="D12" s="5">
        <v>4221</v>
      </c>
      <c r="E12" s="2">
        <v>17452597.760000002</v>
      </c>
      <c r="F12" s="2">
        <v>225</v>
      </c>
      <c r="G12" s="2">
        <v>984750.68</v>
      </c>
      <c r="H12" s="2">
        <v>3224</v>
      </c>
      <c r="I12" s="2">
        <v>13369773.140000001</v>
      </c>
      <c r="J12" s="2">
        <v>1222</v>
      </c>
      <c r="K12" s="2">
        <v>5067575.3000000007</v>
      </c>
    </row>
    <row r="13" spans="1:12" hidden="1" x14ac:dyDescent="0.2">
      <c r="A13" s="1">
        <v>44256</v>
      </c>
      <c r="B13" t="s">
        <v>2</v>
      </c>
      <c r="C13" t="s">
        <v>7</v>
      </c>
      <c r="D13" s="5">
        <v>2529</v>
      </c>
      <c r="E13" s="2">
        <v>6047586.4500000002</v>
      </c>
      <c r="F13" s="2">
        <v>584</v>
      </c>
      <c r="G13" s="2">
        <v>1335965.8999999999</v>
      </c>
      <c r="H13" s="2">
        <v>2802</v>
      </c>
      <c r="I13" s="2">
        <v>6645908.6699999999</v>
      </c>
      <c r="J13" s="2">
        <v>311</v>
      </c>
      <c r="K13" s="2">
        <v>737643.6799999997</v>
      </c>
    </row>
    <row r="14" spans="1:12" hidden="1" x14ac:dyDescent="0.2">
      <c r="A14" s="1">
        <v>44256</v>
      </c>
      <c r="B14" t="s">
        <v>3</v>
      </c>
      <c r="C14" t="s">
        <v>8</v>
      </c>
      <c r="D14" s="5">
        <v>3657</v>
      </c>
      <c r="E14" s="2">
        <v>13165907.57</v>
      </c>
      <c r="F14" s="2">
        <v>438</v>
      </c>
      <c r="G14" s="2">
        <v>1412555.45</v>
      </c>
      <c r="H14" s="2">
        <v>2996</v>
      </c>
      <c r="I14" s="2">
        <v>10665952.43</v>
      </c>
      <c r="J14" s="2">
        <v>1099</v>
      </c>
      <c r="K14" s="2">
        <v>3912510.59</v>
      </c>
    </row>
    <row r="15" spans="1:12" hidden="1" x14ac:dyDescent="0.2">
      <c r="A15" s="1">
        <v>44256</v>
      </c>
      <c r="B15" t="s">
        <v>4</v>
      </c>
      <c r="C15" t="s">
        <v>9</v>
      </c>
      <c r="D15" s="5">
        <v>3451</v>
      </c>
      <c r="E15" s="2">
        <v>7244205.8799999999</v>
      </c>
      <c r="F15" s="2">
        <v>1734</v>
      </c>
      <c r="G15" s="2">
        <v>3805982</v>
      </c>
      <c r="H15" s="2">
        <v>1830</v>
      </c>
      <c r="I15" s="2">
        <v>3900066.31</v>
      </c>
      <c r="J15" s="2">
        <v>3355</v>
      </c>
      <c r="K15" s="2">
        <v>7150121.5699999984</v>
      </c>
    </row>
    <row r="16" spans="1:12" hidden="1" x14ac:dyDescent="0.2">
      <c r="A16" s="1">
        <v>44256</v>
      </c>
      <c r="B16" t="s">
        <v>5</v>
      </c>
      <c r="C16" t="s">
        <v>10</v>
      </c>
      <c r="D16" s="5">
        <v>2293</v>
      </c>
      <c r="E16" s="2">
        <v>4055797.37</v>
      </c>
      <c r="F16" s="2">
        <v>3096</v>
      </c>
      <c r="G16" s="2">
        <v>6227932.2199999997</v>
      </c>
      <c r="H16" s="2">
        <v>3509</v>
      </c>
      <c r="I16" s="2">
        <v>6696160.1600000001</v>
      </c>
      <c r="J16" s="2">
        <v>1880</v>
      </c>
      <c r="K16" s="2">
        <v>3587569.4299999997</v>
      </c>
    </row>
    <row r="17" spans="1:11" hidden="1" x14ac:dyDescent="0.2">
      <c r="A17" s="1">
        <v>44287</v>
      </c>
      <c r="B17" t="s">
        <v>1</v>
      </c>
      <c r="C17" t="s">
        <v>6</v>
      </c>
      <c r="D17" s="5">
        <v>1222</v>
      </c>
      <c r="E17" s="2">
        <v>5067575.3</v>
      </c>
      <c r="F17" s="2">
        <v>2480</v>
      </c>
      <c r="G17" s="2">
        <v>10362670.09</v>
      </c>
      <c r="H17" s="2">
        <v>480</v>
      </c>
      <c r="I17" s="2">
        <v>2000680.12</v>
      </c>
      <c r="J17" s="2">
        <v>3222</v>
      </c>
      <c r="K17" s="2">
        <v>13429565.27</v>
      </c>
    </row>
    <row r="18" spans="1:11" hidden="1" x14ac:dyDescent="0.2">
      <c r="A18" s="1">
        <v>44287</v>
      </c>
      <c r="B18" t="s">
        <v>2</v>
      </c>
      <c r="C18" t="s">
        <v>7</v>
      </c>
      <c r="D18" s="5">
        <v>311</v>
      </c>
      <c r="E18" s="2">
        <v>737643.68</v>
      </c>
      <c r="F18" s="2">
        <v>1524</v>
      </c>
      <c r="G18" s="2">
        <v>3744499.58</v>
      </c>
      <c r="H18" s="2">
        <v>564</v>
      </c>
      <c r="I18" s="2">
        <v>1377617.88</v>
      </c>
      <c r="J18" s="2">
        <v>1271</v>
      </c>
      <c r="K18" s="2">
        <v>3104525.38</v>
      </c>
    </row>
    <row r="19" spans="1:11" hidden="1" x14ac:dyDescent="0.2">
      <c r="A19" s="1">
        <v>44287</v>
      </c>
      <c r="B19" t="s">
        <v>3</v>
      </c>
      <c r="C19" t="s">
        <v>8</v>
      </c>
      <c r="D19" s="5">
        <v>1099</v>
      </c>
      <c r="E19" s="2">
        <v>3912510.59</v>
      </c>
      <c r="F19" s="2">
        <v>2939</v>
      </c>
      <c r="G19" s="2">
        <v>9434901.8100000005</v>
      </c>
      <c r="H19" s="2">
        <v>1393</v>
      </c>
      <c r="I19" s="2">
        <v>4604493.68</v>
      </c>
      <c r="J19" s="2">
        <v>2645</v>
      </c>
      <c r="K19" s="2">
        <v>8742918.7200000007</v>
      </c>
    </row>
    <row r="20" spans="1:11" hidden="1" x14ac:dyDescent="0.2">
      <c r="A20" s="1">
        <v>44287</v>
      </c>
      <c r="B20" t="s">
        <v>4</v>
      </c>
      <c r="C20" t="s">
        <v>9</v>
      </c>
      <c r="D20" s="5">
        <v>3355</v>
      </c>
      <c r="E20" s="2">
        <v>7150121.5700000003</v>
      </c>
      <c r="F20" s="2">
        <v>4806</v>
      </c>
      <c r="G20" s="2">
        <v>10037468.210000001</v>
      </c>
      <c r="H20" s="2">
        <v>1825</v>
      </c>
      <c r="I20" s="2">
        <v>3843567.13</v>
      </c>
      <c r="J20" s="2">
        <v>6336</v>
      </c>
      <c r="K20" s="2">
        <v>13344022.650000002</v>
      </c>
    </row>
    <row r="21" spans="1:11" hidden="1" x14ac:dyDescent="0.2">
      <c r="A21" s="1">
        <v>44287</v>
      </c>
      <c r="B21" t="s">
        <v>5</v>
      </c>
      <c r="C21" t="s">
        <v>10</v>
      </c>
      <c r="D21" s="5">
        <v>1880</v>
      </c>
      <c r="E21" s="2">
        <v>3587569.42</v>
      </c>
      <c r="F21" s="2">
        <v>4611</v>
      </c>
      <c r="G21" s="2">
        <v>9261433.0600000005</v>
      </c>
      <c r="H21" s="2">
        <v>247</v>
      </c>
      <c r="I21" s="2">
        <v>488939.09</v>
      </c>
      <c r="J21" s="2">
        <v>6244</v>
      </c>
      <c r="K21" s="2">
        <v>12360063.390000001</v>
      </c>
    </row>
    <row r="22" spans="1:11" hidden="1" x14ac:dyDescent="0.2">
      <c r="A22" s="1">
        <v>44317</v>
      </c>
      <c r="B22" t="s">
        <v>1</v>
      </c>
      <c r="C22" t="s">
        <v>6</v>
      </c>
      <c r="D22" s="5">
        <v>3222</v>
      </c>
      <c r="E22" s="2">
        <v>13429565.279999999</v>
      </c>
      <c r="F22" s="2">
        <v>4139</v>
      </c>
      <c r="G22" s="2">
        <v>16972226.079999998</v>
      </c>
      <c r="H22" s="2">
        <v>4578</v>
      </c>
      <c r="I22" s="2">
        <v>18907675.699999999</v>
      </c>
      <c r="J22" s="2">
        <v>2783</v>
      </c>
      <c r="K22" s="2">
        <v>11494115.66</v>
      </c>
    </row>
    <row r="23" spans="1:11" hidden="1" x14ac:dyDescent="0.2">
      <c r="A23" s="1">
        <v>44317</v>
      </c>
      <c r="B23" t="s">
        <v>2</v>
      </c>
      <c r="C23" t="s">
        <v>7</v>
      </c>
      <c r="D23" s="5">
        <v>1271</v>
      </c>
      <c r="E23" s="2">
        <v>3104525.39</v>
      </c>
      <c r="F23" s="2">
        <v>2397</v>
      </c>
      <c r="G23" s="2">
        <v>4970978.26</v>
      </c>
      <c r="H23" s="2">
        <v>177</v>
      </c>
      <c r="I23" s="2">
        <v>389684.88</v>
      </c>
      <c r="J23" s="2">
        <v>3491</v>
      </c>
      <c r="K23" s="2">
        <v>7685818.7700000005</v>
      </c>
    </row>
    <row r="24" spans="1:11" hidden="1" x14ac:dyDescent="0.2">
      <c r="A24" s="1">
        <v>44317</v>
      </c>
      <c r="B24" t="s">
        <v>3</v>
      </c>
      <c r="C24" t="s">
        <v>8</v>
      </c>
      <c r="D24" s="5">
        <v>2645</v>
      </c>
      <c r="E24" s="2">
        <v>8742918.7200000007</v>
      </c>
      <c r="F24" s="2">
        <v>1515</v>
      </c>
      <c r="G24" s="2">
        <v>4554619.53</v>
      </c>
      <c r="H24" s="2">
        <v>973</v>
      </c>
      <c r="I24" s="2">
        <v>3110217.48</v>
      </c>
      <c r="J24" s="2">
        <v>3187</v>
      </c>
      <c r="K24" s="2">
        <v>10187320.77</v>
      </c>
    </row>
    <row r="25" spans="1:11" hidden="1" x14ac:dyDescent="0.2">
      <c r="A25" s="1">
        <v>44317</v>
      </c>
      <c r="B25" t="s">
        <v>4</v>
      </c>
      <c r="C25" t="s">
        <v>9</v>
      </c>
      <c r="D25" s="5">
        <v>6336</v>
      </c>
      <c r="E25" s="2">
        <v>13344022.65</v>
      </c>
      <c r="F25" s="2">
        <v>128</v>
      </c>
      <c r="G25" s="2">
        <v>243203.99</v>
      </c>
      <c r="H25" s="2">
        <v>4956</v>
      </c>
      <c r="I25" s="2">
        <v>10417434.279999999</v>
      </c>
      <c r="J25" s="2">
        <v>1508</v>
      </c>
      <c r="K25" s="2">
        <v>3169792.3600000013</v>
      </c>
    </row>
    <row r="26" spans="1:11" hidden="1" x14ac:dyDescent="0.2">
      <c r="A26" s="1">
        <v>44317</v>
      </c>
      <c r="B26" t="s">
        <v>5</v>
      </c>
      <c r="C26" t="s">
        <v>10</v>
      </c>
      <c r="D26" s="5">
        <v>6244</v>
      </c>
      <c r="E26" s="2">
        <v>12360063.390000001</v>
      </c>
      <c r="F26" s="2">
        <v>858</v>
      </c>
      <c r="G26" s="2">
        <v>1616223.64</v>
      </c>
      <c r="H26" s="2">
        <v>129</v>
      </c>
      <c r="I26" s="2">
        <v>253863.85</v>
      </c>
      <c r="J26" s="2">
        <v>6973</v>
      </c>
      <c r="K26" s="2">
        <v>13722423.180000002</v>
      </c>
    </row>
    <row r="27" spans="1:11" hidden="1" x14ac:dyDescent="0.2">
      <c r="A27" s="1">
        <v>44348</v>
      </c>
      <c r="B27" t="s">
        <v>1</v>
      </c>
      <c r="C27" t="s">
        <v>6</v>
      </c>
      <c r="D27" s="5">
        <v>2783</v>
      </c>
      <c r="E27" s="2">
        <v>11494115.66</v>
      </c>
      <c r="F27" s="2">
        <v>3426</v>
      </c>
      <c r="G27" s="2">
        <v>14533595.949999999</v>
      </c>
      <c r="H27" s="2">
        <v>4600</v>
      </c>
      <c r="I27" s="2">
        <v>19282891.510000002</v>
      </c>
      <c r="J27" s="2">
        <v>1609</v>
      </c>
      <c r="K27" s="2">
        <v>6744820.0999999978</v>
      </c>
    </row>
    <row r="28" spans="1:11" hidden="1" x14ac:dyDescent="0.2">
      <c r="A28" s="1">
        <v>44348</v>
      </c>
      <c r="B28" t="s">
        <v>2</v>
      </c>
      <c r="C28" t="s">
        <v>7</v>
      </c>
      <c r="D28" s="5">
        <v>3491</v>
      </c>
      <c r="E28" s="2">
        <v>7685818.7599999998</v>
      </c>
      <c r="F28" s="2">
        <v>527</v>
      </c>
      <c r="G28" s="2">
        <v>1200768.19</v>
      </c>
      <c r="H28" s="2">
        <v>206</v>
      </c>
      <c r="I28" s="2">
        <v>455608.99</v>
      </c>
      <c r="J28" s="2">
        <v>3812</v>
      </c>
      <c r="K28" s="2">
        <v>8430977.959999999</v>
      </c>
    </row>
    <row r="29" spans="1:11" hidden="1" x14ac:dyDescent="0.2">
      <c r="A29" s="1">
        <v>44348</v>
      </c>
      <c r="B29" t="s">
        <v>3</v>
      </c>
      <c r="C29" t="s">
        <v>8</v>
      </c>
      <c r="D29" s="5">
        <v>3187</v>
      </c>
      <c r="E29" s="2">
        <v>10187320.76</v>
      </c>
      <c r="F29" s="2">
        <v>2106</v>
      </c>
      <c r="G29" s="2">
        <v>7205217.1100000003</v>
      </c>
      <c r="H29" s="2">
        <v>467</v>
      </c>
      <c r="I29" s="2">
        <v>1534539.05</v>
      </c>
      <c r="J29" s="2">
        <v>4826</v>
      </c>
      <c r="K29" s="2">
        <v>15857998.82</v>
      </c>
    </row>
    <row r="30" spans="1:11" hidden="1" x14ac:dyDescent="0.2">
      <c r="A30" s="1">
        <v>44348</v>
      </c>
      <c r="B30" t="s">
        <v>4</v>
      </c>
      <c r="C30" t="s">
        <v>9</v>
      </c>
      <c r="D30" s="5">
        <v>1508</v>
      </c>
      <c r="E30" s="2">
        <v>3169792.35</v>
      </c>
      <c r="F30" s="2">
        <v>4171</v>
      </c>
      <c r="G30" s="2">
        <v>8034555.0499999998</v>
      </c>
      <c r="H30" s="2">
        <v>4937</v>
      </c>
      <c r="I30" s="2">
        <v>9740423.1600000001</v>
      </c>
      <c r="J30" s="2">
        <v>742</v>
      </c>
      <c r="K30" s="2">
        <v>1463924.2400000002</v>
      </c>
    </row>
    <row r="31" spans="1:11" hidden="1" x14ac:dyDescent="0.2">
      <c r="A31" s="1">
        <v>44348</v>
      </c>
      <c r="B31" t="s">
        <v>5</v>
      </c>
      <c r="C31" t="s">
        <v>10</v>
      </c>
      <c r="D31" s="5">
        <v>6973</v>
      </c>
      <c r="E31" s="2">
        <v>13722423.189999999</v>
      </c>
      <c r="F31" s="2">
        <v>3380</v>
      </c>
      <c r="G31" s="2">
        <v>5496244.2999999998</v>
      </c>
      <c r="H31" s="2">
        <v>3532</v>
      </c>
      <c r="I31" s="2">
        <v>6556585.8799999999</v>
      </c>
      <c r="J31" s="2">
        <v>6821</v>
      </c>
      <c r="K31" s="2">
        <v>12662081.609999999</v>
      </c>
    </row>
    <row r="32" spans="1:11" hidden="1" x14ac:dyDescent="0.2">
      <c r="A32" s="1">
        <v>44378</v>
      </c>
      <c r="B32" t="s">
        <v>1</v>
      </c>
      <c r="C32" t="s">
        <v>6</v>
      </c>
      <c r="D32" s="5">
        <v>1609</v>
      </c>
      <c r="E32" s="2">
        <v>6744820.0999999996</v>
      </c>
      <c r="F32" s="2">
        <v>990</v>
      </c>
      <c r="G32" s="2">
        <v>4215198.3899999997</v>
      </c>
      <c r="H32" s="2">
        <v>682</v>
      </c>
      <c r="I32" s="2">
        <v>2876003.31</v>
      </c>
      <c r="J32" s="2">
        <v>1917</v>
      </c>
      <c r="K32" s="2">
        <v>8084015.1799999978</v>
      </c>
    </row>
    <row r="33" spans="1:11" hidden="1" x14ac:dyDescent="0.2">
      <c r="A33" s="1">
        <v>44378</v>
      </c>
      <c r="B33" t="s">
        <v>2</v>
      </c>
      <c r="C33" t="s">
        <v>7</v>
      </c>
      <c r="D33" s="5">
        <v>3812</v>
      </c>
      <c r="E33" s="2">
        <v>8430977.9600000009</v>
      </c>
      <c r="F33" s="2">
        <v>2845</v>
      </c>
      <c r="G33" s="2">
        <v>6953897.0300000003</v>
      </c>
      <c r="H33" s="2">
        <v>3250</v>
      </c>
      <c r="I33" s="2">
        <v>7511017.5300000003</v>
      </c>
      <c r="J33" s="2">
        <v>3407</v>
      </c>
      <c r="K33" s="2">
        <v>7873857.4600000018</v>
      </c>
    </row>
    <row r="34" spans="1:11" hidden="1" x14ac:dyDescent="0.2">
      <c r="A34" s="1">
        <v>44378</v>
      </c>
      <c r="B34" t="s">
        <v>3</v>
      </c>
      <c r="C34" t="s">
        <v>8</v>
      </c>
      <c r="D34" s="5">
        <v>4826</v>
      </c>
      <c r="E34" s="2">
        <v>15857998.82</v>
      </c>
      <c r="F34" s="2">
        <v>3261</v>
      </c>
      <c r="G34" s="2">
        <v>11344617.4</v>
      </c>
      <c r="H34" s="2">
        <v>2144</v>
      </c>
      <c r="I34" s="2">
        <v>7211872.04</v>
      </c>
      <c r="J34" s="2">
        <v>5943</v>
      </c>
      <c r="K34" s="2">
        <v>19990744.18</v>
      </c>
    </row>
    <row r="35" spans="1:11" hidden="1" x14ac:dyDescent="0.2">
      <c r="A35" s="1">
        <v>44378</v>
      </c>
      <c r="B35" t="s">
        <v>4</v>
      </c>
      <c r="C35" t="s">
        <v>9</v>
      </c>
      <c r="D35" s="5">
        <v>742</v>
      </c>
      <c r="E35" s="2">
        <v>1463924.24</v>
      </c>
      <c r="F35" s="2">
        <v>3122</v>
      </c>
      <c r="G35" s="2">
        <v>6286099.4199999999</v>
      </c>
      <c r="H35" s="2">
        <v>602</v>
      </c>
      <c r="I35" s="2">
        <v>1207431.22</v>
      </c>
      <c r="J35" s="2">
        <v>3262</v>
      </c>
      <c r="K35" s="2">
        <v>6542592.4400000004</v>
      </c>
    </row>
    <row r="36" spans="1:11" hidden="1" x14ac:dyDescent="0.2">
      <c r="A36" s="1">
        <v>44378</v>
      </c>
      <c r="B36" t="s">
        <v>5</v>
      </c>
      <c r="C36" t="s">
        <v>10</v>
      </c>
      <c r="D36" s="5">
        <v>6821</v>
      </c>
      <c r="E36" s="2">
        <v>12662081.619999999</v>
      </c>
      <c r="F36" s="2">
        <v>4004</v>
      </c>
      <c r="G36" s="2">
        <v>8062940.4400000004</v>
      </c>
      <c r="H36" s="2">
        <v>1149</v>
      </c>
      <c r="I36" s="2">
        <v>2199819.89</v>
      </c>
      <c r="J36" s="2">
        <v>9676</v>
      </c>
      <c r="K36" s="2">
        <v>18525202.169999998</v>
      </c>
    </row>
    <row r="37" spans="1:11" hidden="1" x14ac:dyDescent="0.2">
      <c r="A37" s="1">
        <v>44409</v>
      </c>
      <c r="B37" t="s">
        <v>1</v>
      </c>
      <c r="C37" t="s">
        <v>6</v>
      </c>
      <c r="D37" s="5">
        <v>1917</v>
      </c>
      <c r="E37" s="2">
        <v>8084015.1699999999</v>
      </c>
      <c r="F37" s="2">
        <v>2938</v>
      </c>
      <c r="G37" s="2">
        <v>12400578.859999999</v>
      </c>
      <c r="H37" s="2">
        <v>2962</v>
      </c>
      <c r="I37" s="2">
        <v>12497501.039999999</v>
      </c>
      <c r="J37" s="2">
        <v>1893</v>
      </c>
      <c r="K37" s="2">
        <v>7987092.9900000021</v>
      </c>
    </row>
    <row r="38" spans="1:11" hidden="1" x14ac:dyDescent="0.2">
      <c r="A38" s="1">
        <v>44409</v>
      </c>
      <c r="B38" t="s">
        <v>2</v>
      </c>
      <c r="C38" t="s">
        <v>7</v>
      </c>
      <c r="D38" s="5">
        <v>3407</v>
      </c>
      <c r="E38" s="2">
        <v>7873857.46</v>
      </c>
      <c r="F38" s="2">
        <v>4435</v>
      </c>
      <c r="G38" s="2">
        <v>10841179.33</v>
      </c>
      <c r="H38" s="2">
        <v>620</v>
      </c>
      <c r="I38" s="2">
        <v>1479638.21</v>
      </c>
      <c r="J38" s="2">
        <v>7222</v>
      </c>
      <c r="K38" s="2">
        <v>17235398.579999998</v>
      </c>
    </row>
    <row r="39" spans="1:11" hidden="1" x14ac:dyDescent="0.2">
      <c r="A39" s="1">
        <v>44409</v>
      </c>
      <c r="B39" t="s">
        <v>3</v>
      </c>
      <c r="C39" t="s">
        <v>8</v>
      </c>
      <c r="D39" s="5">
        <v>5943</v>
      </c>
      <c r="E39" s="2">
        <v>19990744.18</v>
      </c>
      <c r="F39" s="2">
        <v>220</v>
      </c>
      <c r="G39" s="2">
        <v>664614.31000000006</v>
      </c>
      <c r="H39" s="2">
        <v>917</v>
      </c>
      <c r="I39" s="2">
        <v>3073335.02</v>
      </c>
      <c r="J39" s="2">
        <v>5246</v>
      </c>
      <c r="K39" s="2">
        <v>17582023.469999999</v>
      </c>
    </row>
    <row r="40" spans="1:11" hidden="1" x14ac:dyDescent="0.2">
      <c r="A40" s="1">
        <v>44409</v>
      </c>
      <c r="B40" t="s">
        <v>4</v>
      </c>
      <c r="C40" t="s">
        <v>9</v>
      </c>
      <c r="D40" s="5">
        <v>3262</v>
      </c>
      <c r="E40" s="2">
        <v>6542592.4400000004</v>
      </c>
      <c r="F40" s="2">
        <v>3956</v>
      </c>
      <c r="G40" s="2">
        <v>7471568.25</v>
      </c>
      <c r="H40" s="2">
        <v>49</v>
      </c>
      <c r="I40" s="2">
        <v>95136.31</v>
      </c>
      <c r="J40" s="2">
        <v>7169</v>
      </c>
      <c r="K40" s="2">
        <v>13919024.380000001</v>
      </c>
    </row>
    <row r="41" spans="1:11" hidden="1" x14ac:dyDescent="0.2">
      <c r="A41" s="1">
        <v>44409</v>
      </c>
      <c r="B41" t="s">
        <v>5</v>
      </c>
      <c r="C41" t="s">
        <v>10</v>
      </c>
      <c r="D41" s="5">
        <v>9676</v>
      </c>
      <c r="E41" s="2">
        <v>18525202.16</v>
      </c>
      <c r="F41" s="2">
        <v>3392</v>
      </c>
      <c r="G41" s="2">
        <v>6895022.9000000004</v>
      </c>
      <c r="H41" s="2">
        <v>1846</v>
      </c>
      <c r="I41" s="2">
        <v>3590888.85</v>
      </c>
      <c r="J41" s="2">
        <v>11222</v>
      </c>
      <c r="K41" s="2">
        <v>21829336.210000001</v>
      </c>
    </row>
    <row r="42" spans="1:11" hidden="1" x14ac:dyDescent="0.2">
      <c r="A42" s="1">
        <v>44440</v>
      </c>
      <c r="B42" t="s">
        <v>1</v>
      </c>
      <c r="C42" t="s">
        <v>6</v>
      </c>
      <c r="D42" s="5">
        <v>1893</v>
      </c>
      <c r="E42" s="2">
        <v>7987093</v>
      </c>
      <c r="F42" s="2">
        <v>4954</v>
      </c>
      <c r="G42" s="2">
        <v>21649299.5</v>
      </c>
      <c r="H42" s="2">
        <v>3275</v>
      </c>
      <c r="I42" s="2">
        <v>14175432.369999999</v>
      </c>
      <c r="J42" s="2">
        <v>3572</v>
      </c>
      <c r="K42" s="2">
        <v>15460960.130000001</v>
      </c>
    </row>
    <row r="43" spans="1:11" hidden="1" x14ac:dyDescent="0.2">
      <c r="A43" s="1">
        <v>44440</v>
      </c>
      <c r="B43" t="s">
        <v>2</v>
      </c>
      <c r="C43" t="s">
        <v>7</v>
      </c>
      <c r="D43" s="5">
        <v>7222</v>
      </c>
      <c r="E43" s="2">
        <v>17235398.579999998</v>
      </c>
      <c r="F43" s="2">
        <v>96</v>
      </c>
      <c r="G43" s="2">
        <v>223898.01</v>
      </c>
      <c r="H43" s="2">
        <v>2128</v>
      </c>
      <c r="I43" s="2">
        <v>5076985.95</v>
      </c>
      <c r="J43" s="2">
        <v>5190</v>
      </c>
      <c r="K43" s="2">
        <v>12382310.640000001</v>
      </c>
    </row>
    <row r="44" spans="1:11" hidden="1" x14ac:dyDescent="0.2">
      <c r="A44" s="1">
        <v>44440</v>
      </c>
      <c r="B44" t="s">
        <v>3</v>
      </c>
      <c r="C44" t="s">
        <v>8</v>
      </c>
      <c r="D44" s="5">
        <v>5246</v>
      </c>
      <c r="E44" s="2">
        <v>17582023.48</v>
      </c>
      <c r="F44" s="2">
        <v>4278</v>
      </c>
      <c r="G44" s="2">
        <v>13288821.050000001</v>
      </c>
      <c r="H44" s="2">
        <v>60</v>
      </c>
      <c r="I44" s="2">
        <v>194482.43</v>
      </c>
      <c r="J44" s="2">
        <v>9464</v>
      </c>
      <c r="K44" s="2">
        <v>30676362.100000001</v>
      </c>
    </row>
    <row r="45" spans="1:11" hidden="1" x14ac:dyDescent="0.2">
      <c r="A45" s="1">
        <v>44440</v>
      </c>
      <c r="B45" t="s">
        <v>4</v>
      </c>
      <c r="C45" t="s">
        <v>9</v>
      </c>
      <c r="D45" s="5">
        <v>7169</v>
      </c>
      <c r="E45" s="2">
        <v>13919024.380000001</v>
      </c>
      <c r="F45" s="2">
        <v>1945</v>
      </c>
      <c r="G45" s="2">
        <v>4189510.66</v>
      </c>
      <c r="H45" s="2">
        <v>1256</v>
      </c>
      <c r="I45" s="2">
        <v>2495536.54</v>
      </c>
      <c r="J45" s="2">
        <v>7858</v>
      </c>
      <c r="K45" s="2">
        <v>15612998.5</v>
      </c>
    </row>
    <row r="46" spans="1:11" hidden="1" x14ac:dyDescent="0.2">
      <c r="A46" s="1">
        <v>44440</v>
      </c>
      <c r="B46" t="s">
        <v>5</v>
      </c>
      <c r="C46" t="s">
        <v>10</v>
      </c>
      <c r="D46" s="5">
        <v>11222</v>
      </c>
      <c r="E46" s="2">
        <v>21829336.210000001</v>
      </c>
      <c r="F46" s="2">
        <v>1302</v>
      </c>
      <c r="G46" s="2">
        <v>2316429.4500000002</v>
      </c>
      <c r="H46" s="2">
        <v>964</v>
      </c>
      <c r="I46" s="2">
        <v>1858553.03</v>
      </c>
      <c r="J46" s="2">
        <v>11560</v>
      </c>
      <c r="K46" s="2">
        <v>22287212.629999999</v>
      </c>
    </row>
    <row r="47" spans="1:11" hidden="1" x14ac:dyDescent="0.2">
      <c r="A47" s="1">
        <v>44470</v>
      </c>
      <c r="B47" t="s">
        <v>1</v>
      </c>
      <c r="C47" t="s">
        <v>6</v>
      </c>
      <c r="D47" s="5">
        <v>3572</v>
      </c>
      <c r="E47" s="2">
        <v>15460960.130000001</v>
      </c>
      <c r="F47" s="2">
        <v>2152</v>
      </c>
      <c r="G47" s="2">
        <v>8716553.4399999995</v>
      </c>
      <c r="H47" s="2">
        <v>4904</v>
      </c>
      <c r="I47" s="2">
        <v>20713928.460000001</v>
      </c>
      <c r="J47" s="2">
        <v>820</v>
      </c>
      <c r="K47" s="2">
        <v>3463585.1099999994</v>
      </c>
    </row>
    <row r="48" spans="1:11" hidden="1" x14ac:dyDescent="0.2">
      <c r="A48" s="1">
        <v>44470</v>
      </c>
      <c r="B48" t="s">
        <v>2</v>
      </c>
      <c r="C48" t="s">
        <v>7</v>
      </c>
      <c r="D48" s="5">
        <v>5190</v>
      </c>
      <c r="E48" s="2">
        <v>12382310.65</v>
      </c>
      <c r="F48" s="2">
        <v>3879</v>
      </c>
      <c r="G48" s="2">
        <v>9411118.9900000002</v>
      </c>
      <c r="H48" s="2">
        <v>3141</v>
      </c>
      <c r="I48" s="2">
        <v>7548038.6500000004</v>
      </c>
      <c r="J48" s="2">
        <v>5928</v>
      </c>
      <c r="K48" s="2">
        <v>14245390.99</v>
      </c>
    </row>
    <row r="49" spans="1:11" hidden="1" x14ac:dyDescent="0.2">
      <c r="A49" s="1">
        <v>44470</v>
      </c>
      <c r="B49" t="s">
        <v>3</v>
      </c>
      <c r="C49" t="s">
        <v>8</v>
      </c>
      <c r="D49" s="5">
        <v>9464</v>
      </c>
      <c r="E49" s="2">
        <v>30676362.09</v>
      </c>
      <c r="F49" s="2">
        <v>2030</v>
      </c>
      <c r="G49" s="2">
        <v>6508231.0099999998</v>
      </c>
      <c r="H49" s="2">
        <v>1076</v>
      </c>
      <c r="I49" s="2">
        <v>3481000.71</v>
      </c>
      <c r="J49" s="2">
        <v>10418</v>
      </c>
      <c r="K49" s="2">
        <v>33703592.390000001</v>
      </c>
    </row>
    <row r="50" spans="1:11" hidden="1" x14ac:dyDescent="0.2">
      <c r="A50" s="1">
        <v>44470</v>
      </c>
      <c r="B50" t="s">
        <v>4</v>
      </c>
      <c r="C50" t="s">
        <v>9</v>
      </c>
      <c r="D50" s="5">
        <v>7858</v>
      </c>
      <c r="E50" s="2">
        <v>15612998.5</v>
      </c>
      <c r="F50" s="2">
        <v>4062</v>
      </c>
      <c r="G50" s="2">
        <v>8218611.7300000004</v>
      </c>
      <c r="H50" s="2">
        <v>4767</v>
      </c>
      <c r="I50" s="2">
        <v>9530644.8000000007</v>
      </c>
      <c r="J50" s="2">
        <v>7153</v>
      </c>
      <c r="K50" s="2">
        <v>14300965.43</v>
      </c>
    </row>
    <row r="51" spans="1:11" hidden="1" x14ac:dyDescent="0.2">
      <c r="A51" s="1">
        <v>44470</v>
      </c>
      <c r="B51" t="s">
        <v>5</v>
      </c>
      <c r="C51" t="s">
        <v>10</v>
      </c>
      <c r="D51" s="5">
        <v>11560</v>
      </c>
      <c r="E51" s="2">
        <v>22287212.640000001</v>
      </c>
      <c r="F51" s="2">
        <v>72</v>
      </c>
      <c r="G51" s="2">
        <v>140664.78</v>
      </c>
      <c r="H51" s="2">
        <v>3137</v>
      </c>
      <c r="I51" s="2">
        <v>6048508.5499999998</v>
      </c>
      <c r="J51" s="2">
        <v>8495</v>
      </c>
      <c r="K51" s="2">
        <v>16379368.870000001</v>
      </c>
    </row>
    <row r="52" spans="1:11" hidden="1" x14ac:dyDescent="0.2">
      <c r="A52" s="1">
        <v>44501</v>
      </c>
      <c r="B52" t="s">
        <v>1</v>
      </c>
      <c r="C52" t="s">
        <v>6</v>
      </c>
      <c r="D52" s="5">
        <v>820</v>
      </c>
      <c r="E52" s="2">
        <v>3463585.1</v>
      </c>
      <c r="F52" s="2">
        <v>1277</v>
      </c>
      <c r="G52" s="2">
        <v>5211391.32</v>
      </c>
      <c r="H52" s="2">
        <v>927</v>
      </c>
      <c r="I52" s="2">
        <v>3834860.82</v>
      </c>
      <c r="J52" s="2">
        <v>1170</v>
      </c>
      <c r="K52" s="2">
        <v>4840115.5999999996</v>
      </c>
    </row>
    <row r="53" spans="1:11" hidden="1" x14ac:dyDescent="0.2">
      <c r="A53" s="1">
        <v>44501</v>
      </c>
      <c r="B53" t="s">
        <v>2</v>
      </c>
      <c r="C53" t="s">
        <v>7</v>
      </c>
      <c r="D53" s="5">
        <v>5928</v>
      </c>
      <c r="E53" s="2">
        <v>14245390.99</v>
      </c>
      <c r="F53" s="2">
        <v>3945</v>
      </c>
      <c r="G53" s="2">
        <v>9243176</v>
      </c>
      <c r="H53" s="2">
        <v>2376</v>
      </c>
      <c r="I53" s="2">
        <v>5652672.46</v>
      </c>
      <c r="J53" s="2">
        <v>7497</v>
      </c>
      <c r="K53" s="2">
        <v>17835894.530000001</v>
      </c>
    </row>
    <row r="54" spans="1:11" hidden="1" x14ac:dyDescent="0.2">
      <c r="A54" s="1">
        <v>44501</v>
      </c>
      <c r="B54" t="s">
        <v>3</v>
      </c>
      <c r="C54" t="s">
        <v>8</v>
      </c>
      <c r="D54" s="5">
        <v>10418</v>
      </c>
      <c r="E54" s="2">
        <v>33703592.390000001</v>
      </c>
      <c r="F54" s="2">
        <v>3284</v>
      </c>
      <c r="G54" s="2">
        <v>10790186.439999999</v>
      </c>
      <c r="H54" s="2">
        <v>4866</v>
      </c>
      <c r="I54" s="2">
        <v>15801104.060000001</v>
      </c>
      <c r="J54" s="2">
        <v>8836</v>
      </c>
      <c r="K54" s="2">
        <v>28692674.769999996</v>
      </c>
    </row>
    <row r="55" spans="1:11" hidden="1" x14ac:dyDescent="0.2">
      <c r="A55" s="1">
        <v>44501</v>
      </c>
      <c r="B55" t="s">
        <v>4</v>
      </c>
      <c r="C55" t="s">
        <v>9</v>
      </c>
      <c r="D55" s="5">
        <v>7153</v>
      </c>
      <c r="E55" s="2">
        <v>14300965.43</v>
      </c>
      <c r="F55" s="2">
        <v>1081</v>
      </c>
      <c r="G55" s="2">
        <v>2321083.59</v>
      </c>
      <c r="H55" s="2">
        <v>1044</v>
      </c>
      <c r="I55" s="2">
        <v>2107532.08</v>
      </c>
      <c r="J55" s="2">
        <v>7190</v>
      </c>
      <c r="K55" s="2">
        <v>14514516.939999999</v>
      </c>
    </row>
    <row r="56" spans="1:11" hidden="1" x14ac:dyDescent="0.2">
      <c r="A56" s="1">
        <v>44501</v>
      </c>
      <c r="B56" t="s">
        <v>5</v>
      </c>
      <c r="C56" t="s">
        <v>10</v>
      </c>
      <c r="D56" s="5">
        <v>8495</v>
      </c>
      <c r="E56" s="2">
        <v>16379368.859999999</v>
      </c>
      <c r="F56" s="2">
        <v>2531</v>
      </c>
      <c r="G56" s="2">
        <v>4599046.6399999997</v>
      </c>
      <c r="H56" s="2">
        <v>4949</v>
      </c>
      <c r="I56" s="2">
        <v>9416123.5500000007</v>
      </c>
      <c r="J56" s="2">
        <v>6077</v>
      </c>
      <c r="K56" s="2">
        <v>11562291.949999999</v>
      </c>
    </row>
    <row r="57" spans="1:11" x14ac:dyDescent="0.2">
      <c r="A57" s="1">
        <v>44531</v>
      </c>
      <c r="B57" t="s">
        <v>1</v>
      </c>
      <c r="C57" t="s">
        <v>6</v>
      </c>
      <c r="D57" s="5">
        <v>1170</v>
      </c>
      <c r="E57" s="2">
        <v>4840115.5999999996</v>
      </c>
      <c r="F57" s="2">
        <v>1857</v>
      </c>
      <c r="G57" s="2">
        <v>8070980.5700000003</v>
      </c>
      <c r="H57" s="2">
        <v>2389</v>
      </c>
      <c r="I57" s="2">
        <v>10189827.800000001</v>
      </c>
      <c r="J57" s="2">
        <v>638</v>
      </c>
      <c r="K57" s="2">
        <v>2721268.3699999992</v>
      </c>
    </row>
    <row r="58" spans="1:11" x14ac:dyDescent="0.2">
      <c r="A58" s="1">
        <v>44531</v>
      </c>
      <c r="B58" t="s">
        <v>2</v>
      </c>
      <c r="C58" t="s">
        <v>7</v>
      </c>
      <c r="D58" s="5">
        <v>7497</v>
      </c>
      <c r="E58" s="2">
        <v>17835894.530000001</v>
      </c>
      <c r="F58" s="2">
        <v>838</v>
      </c>
      <c r="G58" s="2">
        <v>2006158.45</v>
      </c>
      <c r="H58" s="2">
        <v>1448</v>
      </c>
      <c r="I58" s="2">
        <v>3447065.71</v>
      </c>
      <c r="J58" s="2">
        <v>6887</v>
      </c>
      <c r="K58" s="2">
        <v>16394987.27</v>
      </c>
    </row>
    <row r="59" spans="1:11" x14ac:dyDescent="0.2">
      <c r="A59" s="1">
        <v>44531</v>
      </c>
      <c r="B59" t="s">
        <v>3</v>
      </c>
      <c r="C59" t="s">
        <v>8</v>
      </c>
      <c r="D59" s="5">
        <v>8836</v>
      </c>
      <c r="E59" s="2">
        <v>28692674.77</v>
      </c>
      <c r="F59" s="2">
        <v>3708</v>
      </c>
      <c r="G59" s="2">
        <v>11776400.41</v>
      </c>
      <c r="H59" s="2">
        <v>4125</v>
      </c>
      <c r="I59" s="2">
        <v>13307950.82</v>
      </c>
      <c r="J59" s="2">
        <v>8419</v>
      </c>
      <c r="K59" s="2">
        <v>27161124.359999999</v>
      </c>
    </row>
    <row r="60" spans="1:11" x14ac:dyDescent="0.2">
      <c r="A60" s="1">
        <v>44531</v>
      </c>
      <c r="B60" t="s">
        <v>4</v>
      </c>
      <c r="C60" t="s">
        <v>9</v>
      </c>
      <c r="D60" s="5">
        <v>7190</v>
      </c>
      <c r="E60" s="2">
        <v>14514516.939999999</v>
      </c>
      <c r="F60" s="2">
        <v>2028</v>
      </c>
      <c r="G60" s="2">
        <v>3863179.52</v>
      </c>
      <c r="H60" s="2">
        <v>3793</v>
      </c>
      <c r="I60" s="2">
        <v>7562009.4000000004</v>
      </c>
      <c r="J60" s="2">
        <v>5425</v>
      </c>
      <c r="K60" s="2">
        <v>10815687.060000001</v>
      </c>
    </row>
    <row r="61" spans="1:11" x14ac:dyDescent="0.2">
      <c r="A61" s="1">
        <v>44531</v>
      </c>
      <c r="B61" t="s">
        <v>5</v>
      </c>
      <c r="C61" t="s">
        <v>10</v>
      </c>
      <c r="D61" s="5">
        <v>6077</v>
      </c>
      <c r="E61" s="2">
        <v>11562291.949999999</v>
      </c>
      <c r="F61" s="2">
        <v>3317</v>
      </c>
      <c r="G61" s="2">
        <v>5737734.25</v>
      </c>
      <c r="H61" s="2">
        <v>2606</v>
      </c>
      <c r="I61" s="2">
        <v>4799219.53</v>
      </c>
      <c r="J61" s="2">
        <v>6788</v>
      </c>
      <c r="K61" s="2">
        <v>12500806.669999998</v>
      </c>
    </row>
    <row r="62" spans="1:11" x14ac:dyDescent="0.2">
      <c r="E62" s="5"/>
      <c r="F62" s="5"/>
      <c r="G62" s="5"/>
      <c r="H62" s="5"/>
      <c r="I62" s="5"/>
      <c r="J62" s="5"/>
      <c r="K62" s="5"/>
    </row>
    <row r="66" spans="5:5" x14ac:dyDescent="0.2">
      <c r="E66" s="5"/>
    </row>
    <row r="67" spans="5:5" x14ac:dyDescent="0.2">
      <c r="E67" s="5"/>
    </row>
  </sheetData>
  <autoFilter ref="A1:K61" xr:uid="{00000000-0001-0000-0000-000000000000}">
    <filterColumn colId="0">
      <filters>
        <dateGroupItem year="2021" month="12" dateTimeGrouping="month"/>
      </filters>
    </filterColumn>
  </autoFilter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库存商品进销存</vt:lpstr>
      <vt:lpstr>透视进销存</vt:lpstr>
      <vt:lpstr>库存商品进销存 (2)</vt:lpstr>
      <vt:lpstr>存货盘点表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009</dc:creator>
  <cp:lastModifiedBy>个人用户</cp:lastModifiedBy>
  <dcterms:created xsi:type="dcterms:W3CDTF">2015-06-05T18:19:34Z</dcterms:created>
  <dcterms:modified xsi:type="dcterms:W3CDTF">2021-11-23T05:35:58Z</dcterms:modified>
</cp:coreProperties>
</file>