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3预付款项\"/>
    </mc:Choice>
  </mc:AlternateContent>
  <xr:revisionPtr revIDLastSave="0" documentId="13_ncr:1_{E20FD185-8ACC-45A6-B34A-097FD93FB09A}" xr6:coauthVersionLast="47" xr6:coauthVersionMax="47" xr10:uidLastSave="{00000000-0000-0000-0000-000000000000}"/>
  <bookViews>
    <workbookView xWindow="-120" yWindow="-120" windowWidth="21840" windowHeight="13140" activeTab="1" xr2:uid="{C803312D-1E5A-414D-B955-97E63225D923}"/>
  </bookViews>
  <sheets>
    <sheet name="预付账款" sheetId="1" r:id="rId1"/>
    <sheet name="预付账款期初账龄" sheetId="2" r:id="rId2"/>
  </sheets>
  <definedNames>
    <definedName name="_xlnm._FilterDatabase" localSheetId="0" hidden="1">预付账款!$A$1:$H$9</definedName>
    <definedName name="_xlnm._FilterDatabase" localSheetId="1" hidden="1">预付账款期初账龄!$A$1:$H$8</definedName>
    <definedName name="科目余额表" localSheetId="0">预付账款!$A$1:$H$9</definedName>
    <definedName name="科目余额表" localSheetId="1">预付账款期初账龄!$A$1:$H$8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 l="1"/>
  <c r="G8" i="1"/>
  <c r="G7" i="1"/>
  <c r="G6" i="1"/>
  <c r="G3" i="1"/>
  <c r="G4" i="1"/>
  <c r="G5" i="1"/>
  <c r="I3" i="1"/>
  <c r="K3" i="1"/>
  <c r="J3" i="1" s="1"/>
  <c r="L3" i="1"/>
  <c r="I4" i="1"/>
  <c r="J4" i="1"/>
  <c r="K4" i="1"/>
  <c r="L4" i="1"/>
  <c r="I5" i="1"/>
  <c r="J5" i="1"/>
  <c r="K5" i="1"/>
  <c r="L5" i="1"/>
  <c r="I6" i="1"/>
  <c r="K6" i="1"/>
  <c r="J6" i="1" s="1"/>
  <c r="L6" i="1"/>
  <c r="I7" i="1"/>
  <c r="K7" i="1"/>
  <c r="J7" i="1" s="1"/>
  <c r="L7" i="1"/>
  <c r="I8" i="1"/>
  <c r="K8" i="1"/>
  <c r="J8" i="1" s="1"/>
  <c r="L8" i="1"/>
  <c r="I9" i="1"/>
  <c r="J9" i="1"/>
  <c r="K9" i="1"/>
  <c r="L9" i="1"/>
  <c r="I2" i="1"/>
  <c r="L2" i="1"/>
  <c r="K2" i="1" s="1"/>
  <c r="J2" i="1" s="1"/>
  <c r="G2" i="1"/>
</calcChain>
</file>

<file path=xl/sharedStrings.xml><?xml version="1.0" encoding="utf-8"?>
<sst xmlns="http://schemas.openxmlformats.org/spreadsheetml/2006/main" count="59" uniqueCount="29">
  <si>
    <t>期间</t>
  </si>
  <si>
    <t>科目代码</t>
  </si>
  <si>
    <t>科目名称</t>
  </si>
  <si>
    <t>年初余额（借方）</t>
  </si>
  <si>
    <t>本年累计发生额(借方)</t>
  </si>
  <si>
    <t>本年累计发生额(贷方)</t>
  </si>
  <si>
    <t>期末余额(借方)</t>
  </si>
  <si>
    <t>期末余额(贷方)</t>
  </si>
  <si>
    <t>112301</t>
  </si>
  <si>
    <r>
      <t>预付账款-</t>
    </r>
    <r>
      <rPr>
        <sz val="12"/>
        <rFont val="宋体"/>
        <family val="3"/>
        <charset val="134"/>
      </rPr>
      <t>花样年华有限公司</t>
    </r>
    <phoneticPr fontId="3" type="noConversion"/>
  </si>
  <si>
    <t>112302</t>
  </si>
  <si>
    <t>预付账款-B公司</t>
  </si>
  <si>
    <t>112303</t>
  </si>
  <si>
    <t>预付账款-C公司</t>
  </si>
  <si>
    <t>112305</t>
  </si>
  <si>
    <t>预付账款-D公司</t>
  </si>
  <si>
    <t>112306</t>
  </si>
  <si>
    <t>预付账款-E公司</t>
  </si>
  <si>
    <t>112307</t>
  </si>
  <si>
    <t>预付账款-F公司</t>
  </si>
  <si>
    <t>112308</t>
  </si>
  <si>
    <t>预付账款-G公司</t>
  </si>
  <si>
    <t>112309</t>
  </si>
  <si>
    <t>预付账款-H公司</t>
  </si>
  <si>
    <t>1-2年</t>
    <phoneticPr fontId="3" type="noConversion"/>
  </si>
  <si>
    <t>2-3年</t>
    <phoneticPr fontId="3" type="noConversion"/>
  </si>
  <si>
    <t>3年以上</t>
    <phoneticPr fontId="3" type="noConversion"/>
  </si>
  <si>
    <t>1年以内</t>
    <phoneticPr fontId="3" type="noConversion"/>
  </si>
  <si>
    <t>后面是期初账龄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</si>
</sst>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0"/>
      <name val="MS Sans Serif"/>
      <family val="2"/>
    </font>
    <font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Arial Narrow"/>
      <family val="2"/>
    </font>
    <font>
      <sz val="12"/>
      <name val="Times New Roman"/>
      <family val="1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2" fillId="0" borderId="0" xfId="0" applyFont="1"/>
    <xf numFmtId="43" fontId="2" fillId="0" borderId="0" xfId="1" applyFont="1" applyFill="1"/>
    <xf numFmtId="43" fontId="4" fillId="0" borderId="0" xfId="1" applyFont="1" applyFill="1"/>
    <xf numFmtId="43" fontId="5" fillId="0" borderId="0" xfId="1" applyFont="1"/>
    <xf numFmtId="0" fontId="2" fillId="2" borderId="0" xfId="0" applyFont="1" applyFill="1"/>
    <xf numFmtId="43" fontId="2" fillId="2" borderId="0" xfId="1" applyFont="1" applyFill="1"/>
    <xf numFmtId="43" fontId="4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43" fontId="2" fillId="0" borderId="0" xfId="2" applyNumberFormat="1" applyFont="1" applyBorder="1" applyAlignment="1">
      <alignment horizontal="center" vertical="center"/>
    </xf>
  </cellXfs>
  <cellStyles count="3">
    <cellStyle name="常规" xfId="0" builtinId="0"/>
    <cellStyle name="常规 3" xfId="2" xr:uid="{D0DAD6F0-07F0-486F-ACC9-464E5FE2ADD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1370-1CE1-4151-AE37-D07CAEE08214}">
  <dimension ref="A1:Q31"/>
  <sheetViews>
    <sheetView workbookViewId="0">
      <selection activeCell="G11" sqref="G11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9.42578125" style="1" customWidth="1"/>
    <col min="4" max="4" width="18.7109375" style="2" customWidth="1"/>
    <col min="5" max="5" width="23" style="2" customWidth="1"/>
    <col min="6" max="7" width="20" style="2" customWidth="1"/>
    <col min="8" max="8" width="18.7109375" style="2" customWidth="1"/>
    <col min="9" max="9" width="13.85546875" style="1" hidden="1" customWidth="1"/>
    <col min="10" max="10" width="16.42578125" style="1" hidden="1" customWidth="1"/>
    <col min="11" max="11" width="18.5703125" style="1" hidden="1" customWidth="1"/>
    <col min="12" max="12" width="15.7109375" style="1" hidden="1" customWidth="1"/>
    <col min="13" max="13" width="17.5703125" style="5" hidden="1" customWidth="1"/>
    <col min="14" max="14" width="18.28515625" style="1" hidden="1" customWidth="1"/>
    <col min="15" max="15" width="20.42578125" style="1" hidden="1" customWidth="1"/>
    <col min="16" max="16" width="18.28515625" style="1" hidden="1" customWidth="1"/>
    <col min="17" max="17" width="15.28515625" style="1" hidden="1" customWidth="1"/>
    <col min="18" max="16384" width="9.140625" style="1"/>
  </cols>
  <sheetData>
    <row r="1" spans="1:17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9" t="s">
        <v>27</v>
      </c>
      <c r="J1" s="9" t="s">
        <v>24</v>
      </c>
      <c r="K1" s="9" t="s">
        <v>25</v>
      </c>
      <c r="L1" s="9" t="s">
        <v>26</v>
      </c>
      <c r="M1" s="5" t="s">
        <v>28</v>
      </c>
      <c r="N1" s="1" t="s">
        <v>27</v>
      </c>
      <c r="O1" s="1" t="s">
        <v>24</v>
      </c>
      <c r="P1" s="1" t="s">
        <v>25</v>
      </c>
      <c r="Q1" s="1" t="s">
        <v>26</v>
      </c>
    </row>
    <row r="2" spans="1:17" ht="15.75" x14ac:dyDescent="0.25">
      <c r="A2" s="1">
        <v>12</v>
      </c>
      <c r="B2" s="1" t="s">
        <v>8</v>
      </c>
      <c r="C2" s="1" t="s">
        <v>9</v>
      </c>
      <c r="D2" s="3">
        <v>2000000</v>
      </c>
      <c r="E2" s="3">
        <v>0</v>
      </c>
      <c r="F2" s="3">
        <v>1000000</v>
      </c>
      <c r="G2" s="3">
        <f>D2+E2-F2</f>
        <v>1000000</v>
      </c>
      <c r="H2" s="3">
        <v>0</v>
      </c>
      <c r="I2" s="7">
        <f>IF(F2&gt;=D2,G2,E2)</f>
        <v>0</v>
      </c>
      <c r="J2" s="7">
        <f>IF(F2&gt;=(N2+O2+P2+Q2),0,N2+O2+P2+Q2-F2-L2-K2)</f>
        <v>500000</v>
      </c>
      <c r="K2" s="7">
        <f>IF(F2&gt;=(O2+P2+Q2),0,O2+P2+Q2-F2-L2)</f>
        <v>500000</v>
      </c>
      <c r="L2" s="7">
        <f>IF(F2&gt;=(P2+Q2),0,P2+Q2-F2)</f>
        <v>0</v>
      </c>
      <c r="N2" s="7">
        <v>500000</v>
      </c>
      <c r="O2" s="7">
        <v>1500000</v>
      </c>
      <c r="P2" s="7"/>
      <c r="Q2" s="7"/>
    </row>
    <row r="3" spans="1:17" ht="15.75" x14ac:dyDescent="0.25">
      <c r="A3" s="1">
        <v>12</v>
      </c>
      <c r="B3" s="1" t="s">
        <v>10</v>
      </c>
      <c r="C3" s="1" t="s">
        <v>11</v>
      </c>
      <c r="D3" s="3">
        <v>395110.65310000005</v>
      </c>
      <c r="E3" s="3">
        <v>0</v>
      </c>
      <c r="F3" s="3">
        <v>0</v>
      </c>
      <c r="G3" s="3">
        <f t="shared" ref="G3:G5" si="0">D3+E3-F3</f>
        <v>395110.65310000005</v>
      </c>
      <c r="H3" s="3">
        <v>0</v>
      </c>
      <c r="I3" s="7">
        <f t="shared" ref="I3:I9" si="1">IF(F3&gt;=D3,G3,E3)</f>
        <v>0</v>
      </c>
      <c r="J3" s="7">
        <f t="shared" ref="J3:J9" si="2">IF(F3&gt;=(N3+O3+P3+Q3),0,N3+O3+P3+Q3-F3-L3-K3)</f>
        <v>0</v>
      </c>
      <c r="K3" s="7">
        <f t="shared" ref="K3:K9" si="3">IF(F3&gt;=(O3+P3+Q3),0,O3+P3+Q3-F3-L3)</f>
        <v>395110.65310000005</v>
      </c>
      <c r="L3" s="7">
        <f t="shared" ref="L3:L9" si="4">IF(F3&gt;=(P3+Q3),0,P3+Q3-F3)</f>
        <v>0</v>
      </c>
      <c r="N3" s="7"/>
      <c r="O3" s="7">
        <v>395110.65310000005</v>
      </c>
      <c r="P3" s="8"/>
      <c r="Q3" s="8"/>
    </row>
    <row r="4" spans="1:17" ht="15.75" x14ac:dyDescent="0.25">
      <c r="A4" s="1">
        <v>12</v>
      </c>
      <c r="B4" s="1" t="s">
        <v>12</v>
      </c>
      <c r="C4" s="1" t="s">
        <v>13</v>
      </c>
      <c r="D4" s="3">
        <v>929344.85000000056</v>
      </c>
      <c r="E4" s="3">
        <v>3458252.2510000002</v>
      </c>
      <c r="F4" s="3">
        <v>2944516.1500000004</v>
      </c>
      <c r="G4" s="3">
        <f t="shared" si="0"/>
        <v>1443080.9510000004</v>
      </c>
      <c r="H4" s="3">
        <v>0</v>
      </c>
      <c r="I4" s="7">
        <f t="shared" si="1"/>
        <v>1443080.9510000004</v>
      </c>
      <c r="J4" s="7">
        <f t="shared" si="2"/>
        <v>0</v>
      </c>
      <c r="K4" s="7">
        <f t="shared" si="3"/>
        <v>0</v>
      </c>
      <c r="L4" s="7">
        <f t="shared" si="4"/>
        <v>0</v>
      </c>
      <c r="N4" s="7">
        <v>929344.85000000056</v>
      </c>
      <c r="O4" s="7"/>
      <c r="P4" s="8"/>
      <c r="Q4" s="8"/>
    </row>
    <row r="5" spans="1:17" ht="15.75" x14ac:dyDescent="0.25">
      <c r="A5" s="1">
        <v>12</v>
      </c>
      <c r="B5" s="1" t="s">
        <v>14</v>
      </c>
      <c r="C5" s="1" t="s">
        <v>15</v>
      </c>
      <c r="D5" s="3">
        <v>4387475.7650000006</v>
      </c>
      <c r="E5" s="3">
        <v>4956017.0360000003</v>
      </c>
      <c r="F5" s="3">
        <v>9857005.5810000002</v>
      </c>
      <c r="G5" s="3">
        <f t="shared" si="0"/>
        <v>-513512.77999999933</v>
      </c>
      <c r="H5" s="3"/>
      <c r="I5" s="7">
        <f t="shared" si="1"/>
        <v>-513512.77999999933</v>
      </c>
      <c r="J5" s="7">
        <f t="shared" si="2"/>
        <v>0</v>
      </c>
      <c r="K5" s="7">
        <f t="shared" si="3"/>
        <v>0</v>
      </c>
      <c r="L5" s="7">
        <f t="shared" si="4"/>
        <v>0</v>
      </c>
      <c r="N5" s="7">
        <v>4387475.7650000006</v>
      </c>
      <c r="O5" s="7"/>
      <c r="P5" s="8"/>
      <c r="Q5" s="8"/>
    </row>
    <row r="6" spans="1:17" ht="15.75" x14ac:dyDescent="0.25">
      <c r="A6" s="1">
        <v>12</v>
      </c>
      <c r="B6" s="1" t="s">
        <v>16</v>
      </c>
      <c r="C6" s="1" t="s">
        <v>17</v>
      </c>
      <c r="D6" s="3">
        <v>421481.56830000004</v>
      </c>
      <c r="E6" s="3">
        <v>200000</v>
      </c>
      <c r="F6" s="3">
        <v>100000</v>
      </c>
      <c r="G6" s="3">
        <f>D6+E6-F6</f>
        <v>521481.56830000004</v>
      </c>
      <c r="H6" s="3">
        <v>0</v>
      </c>
      <c r="I6" s="7">
        <f t="shared" si="1"/>
        <v>200000</v>
      </c>
      <c r="J6" s="7">
        <f t="shared" si="2"/>
        <v>321481.56830000004</v>
      </c>
      <c r="K6" s="7">
        <f t="shared" si="3"/>
        <v>0</v>
      </c>
      <c r="L6" s="7">
        <f t="shared" si="4"/>
        <v>0</v>
      </c>
      <c r="N6" s="7">
        <v>421481.56830000004</v>
      </c>
      <c r="O6" s="7"/>
      <c r="P6" s="8"/>
      <c r="Q6" s="8"/>
    </row>
    <row r="7" spans="1:17" ht="15.75" x14ac:dyDescent="0.25">
      <c r="A7" s="1">
        <v>12</v>
      </c>
      <c r="B7" s="1" t="s">
        <v>18</v>
      </c>
      <c r="C7" s="1" t="s">
        <v>19</v>
      </c>
      <c r="D7" s="3">
        <v>5669.9999000000007</v>
      </c>
      <c r="E7" s="3">
        <v>0</v>
      </c>
      <c r="F7" s="3">
        <v>0</v>
      </c>
      <c r="G7" s="3">
        <f>D7+E7-F7</f>
        <v>5669.9999000000007</v>
      </c>
      <c r="H7" s="3">
        <v>0</v>
      </c>
      <c r="I7" s="7">
        <f t="shared" si="1"/>
        <v>0</v>
      </c>
      <c r="J7" s="7">
        <f t="shared" si="2"/>
        <v>5669.9999000000007</v>
      </c>
      <c r="K7" s="7">
        <f t="shared" si="3"/>
        <v>0</v>
      </c>
      <c r="L7" s="7">
        <f t="shared" si="4"/>
        <v>0</v>
      </c>
      <c r="N7" s="7">
        <v>5669.9999000000007</v>
      </c>
      <c r="O7" s="7"/>
      <c r="P7" s="8"/>
      <c r="Q7" s="8"/>
    </row>
    <row r="8" spans="1:17" ht="15.75" x14ac:dyDescent="0.25">
      <c r="A8" s="1">
        <v>12</v>
      </c>
      <c r="B8" s="1" t="s">
        <v>20</v>
      </c>
      <c r="C8" s="1" t="s">
        <v>21</v>
      </c>
      <c r="D8" s="3">
        <v>52300.000000000007</v>
      </c>
      <c r="E8" s="3">
        <v>0</v>
      </c>
      <c r="F8" s="3">
        <v>0</v>
      </c>
      <c r="G8" s="3">
        <f>D8+E8-F8</f>
        <v>52300.000000000007</v>
      </c>
      <c r="H8" s="3">
        <v>0</v>
      </c>
      <c r="I8" s="7">
        <f t="shared" si="1"/>
        <v>0</v>
      </c>
      <c r="J8" s="7">
        <f t="shared" si="2"/>
        <v>52300.000000000007</v>
      </c>
      <c r="K8" s="7">
        <f t="shared" si="3"/>
        <v>0</v>
      </c>
      <c r="L8" s="7">
        <f t="shared" si="4"/>
        <v>0</v>
      </c>
      <c r="N8" s="7">
        <v>52300.000000000007</v>
      </c>
      <c r="O8" s="7"/>
      <c r="P8" s="8"/>
      <c r="Q8" s="8"/>
    </row>
    <row r="9" spans="1:17" ht="15.75" x14ac:dyDescent="0.25">
      <c r="A9" s="1">
        <v>12</v>
      </c>
      <c r="B9" s="1" t="s">
        <v>22</v>
      </c>
      <c r="C9" s="1" t="s">
        <v>23</v>
      </c>
      <c r="D9" s="3">
        <v>0</v>
      </c>
      <c r="E9" s="3">
        <v>3864222.1100000003</v>
      </c>
      <c r="F9" s="3">
        <v>3864222.1100000003</v>
      </c>
      <c r="G9" s="3">
        <f>D9+E9-F9</f>
        <v>0</v>
      </c>
      <c r="H9" s="3">
        <v>0</v>
      </c>
      <c r="I9" s="7">
        <f t="shared" si="1"/>
        <v>0</v>
      </c>
      <c r="J9" s="7">
        <f t="shared" si="2"/>
        <v>0</v>
      </c>
      <c r="K9" s="7">
        <f t="shared" si="3"/>
        <v>0</v>
      </c>
      <c r="L9" s="7">
        <f t="shared" si="4"/>
        <v>0</v>
      </c>
      <c r="N9" s="8"/>
      <c r="O9" s="8"/>
      <c r="P9" s="8"/>
      <c r="Q9" s="8"/>
    </row>
    <row r="10" spans="1:17" ht="15.75" x14ac:dyDescent="0.25">
      <c r="G10" s="2">
        <f>SUM(G2:G9)</f>
        <v>2904130.3923000009</v>
      </c>
      <c r="H10" s="3"/>
      <c r="I10" s="8"/>
      <c r="J10" s="8"/>
      <c r="K10" s="8"/>
      <c r="L10" s="8"/>
      <c r="N10" s="8"/>
      <c r="O10" s="8"/>
      <c r="P10" s="8"/>
      <c r="Q10" s="8"/>
    </row>
    <row r="11" spans="1:17" ht="15.75" x14ac:dyDescent="0.25">
      <c r="N11" s="8"/>
      <c r="O11" s="8"/>
      <c r="P11" s="8"/>
      <c r="Q11" s="8"/>
    </row>
    <row r="31" spans="1:13" s="2" customFormat="1" x14ac:dyDescent="0.15">
      <c r="A31" s="1"/>
      <c r="B31" s="1"/>
      <c r="C31" s="1"/>
      <c r="M31" s="6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D278-88F9-4B15-9860-152BBE5A705F}">
  <dimension ref="A1:L30"/>
  <sheetViews>
    <sheetView tabSelected="1" topLeftCell="C1" workbookViewId="0">
      <selection activeCell="G12" sqref="G12"/>
    </sheetView>
  </sheetViews>
  <sheetFormatPr defaultRowHeight="14.25" x14ac:dyDescent="0.15"/>
  <cols>
    <col min="1" max="1" width="9.42578125" style="1" customWidth="1"/>
    <col min="2" max="2" width="13.42578125" style="1" customWidth="1"/>
    <col min="3" max="3" width="29.42578125" style="1" customWidth="1"/>
    <col min="4" max="4" width="18.7109375" style="2" customWidth="1"/>
    <col min="5" max="5" width="23" style="2" customWidth="1"/>
    <col min="6" max="7" width="20" style="2" customWidth="1"/>
    <col min="8" max="8" width="18.7109375" style="2" customWidth="1"/>
    <col min="9" max="9" width="16" style="1" customWidth="1"/>
    <col min="10" max="10" width="19.140625" style="1" customWidth="1"/>
    <col min="11" max="12" width="13.28515625" style="1" customWidth="1"/>
    <col min="13" max="16384" width="9.140625" style="1"/>
  </cols>
  <sheetData>
    <row r="1" spans="1:12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0" t="s">
        <v>27</v>
      </c>
      <c r="J1" s="10" t="s">
        <v>24</v>
      </c>
      <c r="K1" s="10" t="s">
        <v>25</v>
      </c>
      <c r="L1" s="10" t="s">
        <v>26</v>
      </c>
    </row>
    <row r="2" spans="1:12" ht="15.75" x14ac:dyDescent="0.25">
      <c r="A2" s="1">
        <v>12</v>
      </c>
      <c r="B2" s="1" t="s">
        <v>8</v>
      </c>
      <c r="C2" s="1" t="s">
        <v>9</v>
      </c>
      <c r="D2" s="3"/>
      <c r="E2" s="3">
        <v>2000000</v>
      </c>
      <c r="F2" s="3"/>
      <c r="G2" s="3"/>
      <c r="H2" s="3">
        <v>2000000</v>
      </c>
      <c r="I2" s="4">
        <v>2000000</v>
      </c>
      <c r="J2" s="4"/>
      <c r="K2" s="4"/>
    </row>
    <row r="3" spans="1:12" ht="15.75" x14ac:dyDescent="0.25">
      <c r="A3" s="1">
        <v>12</v>
      </c>
      <c r="B3" s="1" t="s">
        <v>10</v>
      </c>
      <c r="C3" s="1" t="s">
        <v>11</v>
      </c>
      <c r="D3" s="3">
        <v>395110.65310000005</v>
      </c>
      <c r="E3" s="3"/>
      <c r="F3" s="3"/>
      <c r="G3" s="3"/>
      <c r="H3" s="3">
        <v>395110.65310000005</v>
      </c>
      <c r="I3" s="4"/>
      <c r="J3" s="4">
        <v>395110.65310000005</v>
      </c>
      <c r="K3" s="4"/>
    </row>
    <row r="4" spans="1:12" ht="15.75" x14ac:dyDescent="0.25">
      <c r="A4" s="1">
        <v>12</v>
      </c>
      <c r="B4" s="1" t="s">
        <v>12</v>
      </c>
      <c r="C4" s="1" t="s">
        <v>13</v>
      </c>
      <c r="D4" s="3"/>
      <c r="E4" s="3">
        <v>929344.85000000056</v>
      </c>
      <c r="F4" s="3"/>
      <c r="G4" s="3"/>
      <c r="H4" s="3">
        <v>929344.85000000056</v>
      </c>
      <c r="I4" s="4">
        <v>929344.85000000056</v>
      </c>
      <c r="J4" s="4"/>
      <c r="K4" s="4"/>
    </row>
    <row r="5" spans="1:12" ht="15.75" x14ac:dyDescent="0.25">
      <c r="A5" s="1">
        <v>12</v>
      </c>
      <c r="B5" s="1" t="s">
        <v>14</v>
      </c>
      <c r="C5" s="1" t="s">
        <v>15</v>
      </c>
      <c r="D5" s="3"/>
      <c r="E5" s="3">
        <v>4387475.7650000006</v>
      </c>
      <c r="F5" s="3"/>
      <c r="G5" s="3"/>
      <c r="H5" s="3">
        <v>4387475.7650000006</v>
      </c>
      <c r="I5" s="4">
        <v>4387475.7650000006</v>
      </c>
      <c r="J5" s="4"/>
      <c r="K5" s="4"/>
    </row>
    <row r="6" spans="1:12" ht="15.75" x14ac:dyDescent="0.25">
      <c r="A6" s="1">
        <v>12</v>
      </c>
      <c r="B6" s="1" t="s">
        <v>16</v>
      </c>
      <c r="C6" s="1" t="s">
        <v>17</v>
      </c>
      <c r="D6" s="3"/>
      <c r="E6" s="3">
        <v>421481.56830000004</v>
      </c>
      <c r="F6" s="3"/>
      <c r="G6" s="3"/>
      <c r="H6" s="3">
        <v>421481.56830000004</v>
      </c>
      <c r="I6" s="4">
        <v>421481.56830000004</v>
      </c>
      <c r="J6" s="4"/>
      <c r="K6" s="4"/>
    </row>
    <row r="7" spans="1:12" ht="15.75" x14ac:dyDescent="0.25">
      <c r="A7" s="1">
        <v>12</v>
      </c>
      <c r="B7" s="1" t="s">
        <v>18</v>
      </c>
      <c r="C7" s="1" t="s">
        <v>19</v>
      </c>
      <c r="D7" s="3"/>
      <c r="E7" s="3">
        <v>5669.9999000000007</v>
      </c>
      <c r="F7" s="3"/>
      <c r="G7" s="3"/>
      <c r="H7" s="3">
        <v>5669.9999000000007</v>
      </c>
      <c r="I7" s="4">
        <v>5669.9999000000007</v>
      </c>
      <c r="J7" s="4"/>
      <c r="K7" s="4"/>
    </row>
    <row r="8" spans="1:12" ht="15.75" x14ac:dyDescent="0.25">
      <c r="A8" s="1">
        <v>12</v>
      </c>
      <c r="B8" s="1" t="s">
        <v>20</v>
      </c>
      <c r="C8" s="1" t="s">
        <v>21</v>
      </c>
      <c r="D8" s="3"/>
      <c r="E8" s="3">
        <v>52300.000000000007</v>
      </c>
      <c r="F8" s="3"/>
      <c r="G8" s="3"/>
      <c r="H8" s="3">
        <v>52300.000000000007</v>
      </c>
      <c r="I8" s="4">
        <v>52300.000000000007</v>
      </c>
      <c r="J8" s="4"/>
      <c r="K8" s="4"/>
    </row>
    <row r="30" spans="1:3" s="2" customFormat="1" x14ac:dyDescent="0.15">
      <c r="A30" s="1"/>
      <c r="B30" s="1"/>
      <c r="C30" s="1"/>
    </row>
  </sheetData>
  <phoneticPr fontId="3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预付账款</vt:lpstr>
      <vt:lpstr>预付账款期初账龄</vt:lpstr>
      <vt:lpstr>预付账款!科目余额表</vt:lpstr>
      <vt:lpstr>预付账款期初账龄!科目余额表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2021-11-06T10:42:44Z</dcterms:created>
  <dcterms:modified xsi:type="dcterms:W3CDTF">2021-11-07T14:25:56Z</dcterms:modified>
</cp:coreProperties>
</file>