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5A0A4473-F510-40B0-A8FC-3DF9FED58A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<sst xmlns="http://schemas.openxmlformats.org/spreadsheetml/2006/main" count="142" uniqueCount="136">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</sst>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5" activePane="bottomLeft" state="frozen"/>
      <selection pane="bottomLeft" activeCell="J6" sqref="J6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1000000</v>
      </c>
      <c r="D6" s="31">
        <v>500000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7000000</v>
      </c>
      <c r="D9" s="31">
        <v>2000000</v>
      </c>
      <c r="E9" s="33" t="s">
        <v>16</v>
      </c>
      <c r="F9" s="30">
        <v>36</v>
      </c>
      <c r="G9" s="31">
        <v>2222500</v>
      </c>
      <c r="H9" s="31">
        <v>2902500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0</v>
      </c>
      <c r="E10" s="33" t="s">
        <v>18</v>
      </c>
      <c r="F10" s="30">
        <v>37</v>
      </c>
      <c r="G10" s="31">
        <v>0</v>
      </c>
      <c r="H10" s="31">
        <v>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3000000</v>
      </c>
      <c r="H11" s="31">
        <v>300000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1000000</v>
      </c>
      <c r="H12" s="31">
        <v>200000</v>
      </c>
    </row>
    <row r="13" spans="1:8" ht="18" customHeight="1" x14ac:dyDescent="0.15">
      <c r="A13" s="29" t="s">
        <v>23</v>
      </c>
      <c r="B13" s="30">
        <v>8</v>
      </c>
      <c r="C13" s="31">
        <v>0</v>
      </c>
      <c r="D13" s="31">
        <v>3000000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0</v>
      </c>
      <c r="H15" s="31">
        <v>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8000000</v>
      </c>
      <c r="D18" s="39">
        <f>SUM(D6:D17)-D15</f>
        <v>5500000</v>
      </c>
      <c r="E18" s="40" t="s">
        <v>34</v>
      </c>
      <c r="F18" s="38">
        <v>45</v>
      </c>
      <c r="G18" s="39">
        <f>SUM(G6:G17)</f>
        <v>6222500</v>
      </c>
      <c r="H18" s="39">
        <f>SUM(H6:H17)</f>
        <v>3402500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4000000</v>
      </c>
      <c r="D25" s="32">
        <v>3305000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0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6222500</v>
      </c>
      <c r="H28" s="41">
        <f>H18+H27</f>
        <v>3402500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5000000</v>
      </c>
      <c r="H31" s="32">
        <v>5000000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0</v>
      </c>
      <c r="H32" s="32">
        <v>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137500</v>
      </c>
      <c r="H34" s="32">
        <v>100000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640000</v>
      </c>
      <c r="H35" s="31">
        <v>302500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4000000</v>
      </c>
      <c r="D37" s="41">
        <f>SUM(D20:D36)</f>
        <v>3305000</v>
      </c>
      <c r="E37" s="40" t="s">
        <v>67</v>
      </c>
      <c r="F37" s="38">
        <v>63</v>
      </c>
      <c r="G37" s="39">
        <f>SUM(G30:G36)</f>
        <v>5777500</v>
      </c>
      <c r="H37" s="39">
        <f>SUM(H30:H36)</f>
        <v>5402500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12000000</v>
      </c>
      <c r="D38" s="47">
        <f>D18+D37</f>
        <v>8805000</v>
      </c>
      <c r="E38" s="42" t="s">
        <v>70</v>
      </c>
      <c r="F38" s="46">
        <v>65</v>
      </c>
      <c r="G38" s="48">
        <f>G28+G37</f>
        <v>12000000</v>
      </c>
      <c r="H38" s="48">
        <f>H28+H37</f>
        <v>8805000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opLeftCell="A11"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1800000</v>
      </c>
      <c r="D5" s="16">
        <v>1000000</v>
      </c>
    </row>
    <row r="6" spans="1:4" x14ac:dyDescent="0.15">
      <c r="A6" s="13" t="s">
        <v>76</v>
      </c>
      <c r="B6" s="14">
        <v>2</v>
      </c>
      <c r="C6" s="15">
        <v>1000000</v>
      </c>
      <c r="D6" s="16">
        <v>500000</v>
      </c>
    </row>
    <row r="7" spans="1:4" x14ac:dyDescent="0.15">
      <c r="A7" s="13" t="s">
        <v>77</v>
      </c>
      <c r="B7" s="14">
        <v>3</v>
      </c>
      <c r="C7" s="15">
        <v>0</v>
      </c>
      <c r="D7" s="16">
        <v>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300000</v>
      </c>
      <c r="D9" s="16">
        <v>200000</v>
      </c>
    </row>
    <row r="10" spans="1:4" x14ac:dyDescent="0.15">
      <c r="A10" s="13" t="s">
        <v>80</v>
      </c>
      <c r="B10" s="14">
        <v>6</v>
      </c>
      <c r="C10" s="15">
        <v>0</v>
      </c>
      <c r="D10" s="16">
        <v>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500000</v>
      </c>
      <c r="D15" s="15">
        <f>D5-SUM(D6:D11)+D12+D13</f>
        <v>300000</v>
      </c>
    </row>
    <row r="16" spans="1:4" x14ac:dyDescent="0.15">
      <c r="A16" s="13" t="s">
        <v>86</v>
      </c>
      <c r="B16" s="14">
        <v>12</v>
      </c>
      <c r="C16" s="15">
        <v>0</v>
      </c>
      <c r="D16" s="16">
        <v>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500000</v>
      </c>
      <c r="D19" s="15">
        <f>D15+D16-D17</f>
        <v>300000</v>
      </c>
    </row>
    <row r="20" spans="1:7" x14ac:dyDescent="0.15">
      <c r="A20" s="13" t="s">
        <v>90</v>
      </c>
      <c r="B20" s="14">
        <v>16</v>
      </c>
      <c r="C20" s="15">
        <v>125000</v>
      </c>
      <c r="D20" s="16">
        <v>75000</v>
      </c>
    </row>
    <row r="21" spans="1:7" x14ac:dyDescent="0.15">
      <c r="A21" s="19" t="s">
        <v>91</v>
      </c>
      <c r="B21" s="14">
        <v>17</v>
      </c>
      <c r="C21" s="15">
        <f>C19-C20</f>
        <v>375000</v>
      </c>
      <c r="D21" s="15">
        <f>D19-D20</f>
        <v>225000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37500</v>
      </c>
      <c r="G27" s="55">
        <v>22500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100000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83" t="s">
        <v>95</v>
      </c>
      <c r="B1" s="84"/>
      <c r="C1" s="84"/>
      <c r="D1" s="85"/>
      <c r="E1" s="85"/>
      <c r="F1" s="85"/>
      <c r="G1" s="85"/>
    </row>
    <row r="2" spans="1:7" x14ac:dyDescent="0.15">
      <c r="A2" s="1"/>
      <c r="B2" s="86"/>
      <c r="C2" s="87"/>
      <c r="D2" s="87"/>
      <c r="E2" s="87"/>
      <c r="F2" s="86"/>
      <c r="G2" s="2"/>
    </row>
    <row r="3" spans="1:7" x14ac:dyDescent="0.15">
      <c r="A3" s="3" t="s">
        <v>96</v>
      </c>
      <c r="B3" s="75" t="s">
        <v>97</v>
      </c>
      <c r="C3" s="76"/>
      <c r="D3" s="75" t="s">
        <v>98</v>
      </c>
      <c r="E3" s="88"/>
      <c r="F3" s="75" t="s">
        <v>99</v>
      </c>
      <c r="G3" s="88"/>
    </row>
    <row r="4" spans="1:7" ht="18" customHeight="1" x14ac:dyDescent="0.15">
      <c r="A4" s="4" t="s">
        <v>100</v>
      </c>
      <c r="B4" s="75"/>
      <c r="C4" s="76"/>
      <c r="D4" s="81"/>
      <c r="E4" s="82"/>
      <c r="F4" s="81"/>
      <c r="G4" s="82"/>
    </row>
    <row r="5" spans="1:7" ht="18" customHeight="1" x14ac:dyDescent="0.15">
      <c r="A5" s="4" t="s">
        <v>101</v>
      </c>
      <c r="B5" s="75">
        <v>1</v>
      </c>
      <c r="C5" s="76"/>
      <c r="D5" s="77"/>
      <c r="E5" s="79"/>
      <c r="F5" s="77"/>
      <c r="G5" s="79"/>
    </row>
    <row r="6" spans="1:7" ht="18" customHeight="1" x14ac:dyDescent="0.15">
      <c r="A6" s="4" t="s">
        <v>102</v>
      </c>
      <c r="B6" s="75">
        <v>2</v>
      </c>
      <c r="C6" s="76"/>
      <c r="D6" s="77"/>
      <c r="E6" s="79"/>
      <c r="F6" s="77"/>
      <c r="G6" s="79"/>
    </row>
    <row r="7" spans="1:7" ht="18" customHeight="1" x14ac:dyDescent="0.15">
      <c r="A7" s="4" t="s">
        <v>103</v>
      </c>
      <c r="B7" s="75">
        <v>3</v>
      </c>
      <c r="C7" s="76"/>
      <c r="D7" s="77"/>
      <c r="E7" s="79"/>
      <c r="F7" s="77"/>
      <c r="G7" s="79"/>
    </row>
    <row r="8" spans="1:7" ht="18" customHeight="1" x14ac:dyDescent="0.15">
      <c r="A8" s="4" t="s">
        <v>104</v>
      </c>
      <c r="B8" s="75">
        <v>4</v>
      </c>
      <c r="C8" s="76"/>
      <c r="D8" s="77"/>
      <c r="E8" s="79"/>
      <c r="F8" s="77"/>
      <c r="G8" s="79"/>
    </row>
    <row r="9" spans="1:7" ht="18" customHeight="1" x14ac:dyDescent="0.15">
      <c r="A9" s="4" t="s">
        <v>105</v>
      </c>
      <c r="B9" s="75">
        <v>5</v>
      </c>
      <c r="C9" s="76"/>
      <c r="D9" s="77"/>
      <c r="E9" s="79"/>
      <c r="F9" s="77"/>
      <c r="G9" s="79"/>
    </row>
    <row r="10" spans="1:7" ht="18" customHeight="1" x14ac:dyDescent="0.15">
      <c r="A10" s="4" t="s">
        <v>106</v>
      </c>
      <c r="B10" s="75">
        <v>6</v>
      </c>
      <c r="C10" s="76"/>
      <c r="D10" s="77"/>
      <c r="E10" s="79"/>
      <c r="F10" s="77"/>
      <c r="G10" s="79"/>
    </row>
    <row r="11" spans="1:7" ht="18" customHeight="1" x14ac:dyDescent="0.15">
      <c r="A11" s="4" t="s">
        <v>107</v>
      </c>
      <c r="B11" s="75">
        <v>7</v>
      </c>
      <c r="C11" s="76"/>
      <c r="D11" s="77"/>
      <c r="E11" s="79"/>
      <c r="F11" s="77"/>
      <c r="G11" s="79"/>
    </row>
    <row r="12" spans="1:7" ht="18" customHeight="1" x14ac:dyDescent="0.15">
      <c r="A12" s="4" t="s">
        <v>108</v>
      </c>
      <c r="B12" s="75"/>
      <c r="C12" s="76"/>
      <c r="D12" s="80"/>
      <c r="E12" s="79"/>
      <c r="F12" s="80"/>
      <c r="G12" s="79"/>
    </row>
    <row r="13" spans="1:7" ht="18" customHeight="1" x14ac:dyDescent="0.15">
      <c r="A13" s="4" t="s">
        <v>109</v>
      </c>
      <c r="B13" s="75">
        <v>8</v>
      </c>
      <c r="C13" s="76"/>
      <c r="D13" s="77"/>
      <c r="E13" s="79"/>
      <c r="F13" s="77"/>
      <c r="G13" s="79"/>
    </row>
    <row r="14" spans="1:7" ht="18" customHeight="1" x14ac:dyDescent="0.15">
      <c r="A14" s="4" t="s">
        <v>110</v>
      </c>
      <c r="B14" s="75">
        <v>9</v>
      </c>
      <c r="C14" s="76"/>
      <c r="D14" s="77"/>
      <c r="E14" s="79"/>
      <c r="F14" s="77"/>
      <c r="G14" s="79"/>
    </row>
    <row r="15" spans="1:7" ht="18" customHeight="1" x14ac:dyDescent="0.15">
      <c r="A15" s="4" t="s">
        <v>111</v>
      </c>
      <c r="B15" s="75">
        <v>10</v>
      </c>
      <c r="C15" s="76"/>
      <c r="D15" s="77"/>
      <c r="E15" s="79"/>
      <c r="F15" s="77"/>
      <c r="G15" s="79"/>
    </row>
    <row r="16" spans="1:7" ht="18" customHeight="1" x14ac:dyDescent="0.15">
      <c r="A16" s="4" t="s">
        <v>112</v>
      </c>
      <c r="B16" s="75">
        <v>11</v>
      </c>
      <c r="C16" s="76"/>
      <c r="D16" s="77"/>
      <c r="E16" s="79"/>
      <c r="F16" s="77"/>
      <c r="G16" s="79"/>
    </row>
    <row r="17" spans="1:7" ht="18" customHeight="1" x14ac:dyDescent="0.15">
      <c r="A17" s="4" t="s">
        <v>113</v>
      </c>
      <c r="B17" s="75">
        <v>12</v>
      </c>
      <c r="C17" s="76"/>
      <c r="D17" s="77"/>
      <c r="E17" s="79"/>
      <c r="F17" s="77"/>
      <c r="G17" s="79"/>
    </row>
    <row r="18" spans="1:7" ht="18" customHeight="1" x14ac:dyDescent="0.15">
      <c r="A18" s="4" t="s">
        <v>114</v>
      </c>
      <c r="B18" s="75">
        <v>13</v>
      </c>
      <c r="C18" s="76"/>
      <c r="D18" s="77"/>
      <c r="E18" s="79"/>
      <c r="F18" s="77"/>
      <c r="G18" s="79"/>
    </row>
    <row r="19" spans="1:7" ht="18" customHeight="1" x14ac:dyDescent="0.15">
      <c r="A19" s="4" t="s">
        <v>115</v>
      </c>
      <c r="B19" s="75"/>
      <c r="C19" s="76"/>
      <c r="D19" s="80"/>
      <c r="E19" s="79"/>
      <c r="F19" s="80"/>
      <c r="G19" s="79"/>
    </row>
    <row r="20" spans="1:7" ht="18" customHeight="1" x14ac:dyDescent="0.15">
      <c r="A20" s="4" t="s">
        <v>116</v>
      </c>
      <c r="B20" s="75">
        <v>14</v>
      </c>
      <c r="C20" s="76"/>
      <c r="D20" s="77"/>
      <c r="E20" s="79"/>
      <c r="F20" s="77"/>
      <c r="G20" s="79"/>
    </row>
    <row r="21" spans="1:7" ht="18" customHeight="1" x14ac:dyDescent="0.15">
      <c r="A21" s="4" t="s">
        <v>117</v>
      </c>
      <c r="B21" s="75">
        <v>15</v>
      </c>
      <c r="C21" s="76"/>
      <c r="D21" s="77"/>
      <c r="E21" s="79"/>
      <c r="F21" s="77"/>
      <c r="G21" s="79"/>
    </row>
    <row r="22" spans="1:7" ht="18" customHeight="1" x14ac:dyDescent="0.15">
      <c r="A22" s="4" t="s">
        <v>118</v>
      </c>
      <c r="B22" s="75">
        <v>16</v>
      </c>
      <c r="C22" s="76"/>
      <c r="D22" s="77"/>
      <c r="E22" s="79"/>
      <c r="F22" s="77"/>
      <c r="G22" s="79"/>
    </row>
    <row r="23" spans="1:7" ht="18" customHeight="1" x14ac:dyDescent="0.15">
      <c r="A23" s="4" t="s">
        <v>119</v>
      </c>
      <c r="B23" s="75">
        <v>17</v>
      </c>
      <c r="C23" s="76"/>
      <c r="D23" s="77"/>
      <c r="E23" s="79"/>
      <c r="F23" s="77"/>
      <c r="G23" s="79"/>
    </row>
    <row r="24" spans="1:7" ht="18" customHeight="1" x14ac:dyDescent="0.15">
      <c r="A24" s="4" t="s">
        <v>120</v>
      </c>
      <c r="B24" s="75">
        <v>18</v>
      </c>
      <c r="C24" s="76"/>
      <c r="D24" s="77"/>
      <c r="E24" s="79"/>
      <c r="F24" s="77"/>
      <c r="G24" s="79"/>
    </row>
    <row r="25" spans="1:7" ht="18" customHeight="1" x14ac:dyDescent="0.15">
      <c r="A25" s="4" t="s">
        <v>121</v>
      </c>
      <c r="B25" s="75">
        <v>19</v>
      </c>
      <c r="C25" s="76"/>
      <c r="D25" s="77"/>
      <c r="E25" s="79"/>
      <c r="F25" s="77"/>
      <c r="G25" s="79"/>
    </row>
    <row r="26" spans="1:7" ht="18" customHeight="1" x14ac:dyDescent="0.15">
      <c r="A26" s="4" t="s">
        <v>122</v>
      </c>
      <c r="B26" s="75">
        <v>20</v>
      </c>
      <c r="C26" s="76"/>
      <c r="D26" s="77"/>
      <c r="E26" s="79"/>
      <c r="F26" s="77"/>
      <c r="G26" s="79"/>
    </row>
    <row r="27" spans="1:7" ht="18" customHeight="1" x14ac:dyDescent="0.15">
      <c r="A27" s="4" t="s">
        <v>123</v>
      </c>
      <c r="B27" s="75">
        <v>21</v>
      </c>
      <c r="C27" s="76"/>
      <c r="D27" s="77"/>
      <c r="E27" s="79"/>
      <c r="F27" s="77"/>
      <c r="G27" s="79"/>
    </row>
    <row r="28" spans="1:7" ht="18" customHeight="1" x14ac:dyDescent="0.15">
      <c r="A28" s="4" t="s">
        <v>124</v>
      </c>
      <c r="B28" s="75">
        <v>22</v>
      </c>
      <c r="C28" s="76"/>
      <c r="D28" s="77"/>
      <c r="E28" s="78"/>
      <c r="F28" s="77"/>
      <c r="G28" s="78"/>
    </row>
  </sheetData>
  <mergeCells count="80">
    <mergeCell ref="A1:G1"/>
    <mergeCell ref="B2:F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